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7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142" i="1"/>
  <c r="F142"/>
  <c r="E142"/>
  <c r="D142"/>
  <c r="G155"/>
  <c r="F155"/>
  <c r="E155"/>
  <c r="D155"/>
  <c r="G129"/>
  <c r="F129"/>
  <c r="E129"/>
  <c r="D129"/>
  <c r="G117"/>
  <c r="F117"/>
  <c r="E117"/>
  <c r="D117"/>
  <c r="G105"/>
  <c r="F105"/>
  <c r="E105"/>
  <c r="D105"/>
  <c r="G94"/>
  <c r="F94"/>
  <c r="E94"/>
  <c r="D94"/>
  <c r="G81"/>
  <c r="F81"/>
  <c r="D81"/>
  <c r="E81"/>
  <c r="G68"/>
  <c r="F68"/>
  <c r="E68"/>
  <c r="D68"/>
  <c r="G56"/>
  <c r="F56"/>
  <c r="E56"/>
  <c r="D56"/>
  <c r="G43"/>
  <c r="F43"/>
  <c r="E43"/>
  <c r="D43"/>
  <c r="G31"/>
  <c r="F31"/>
  <c r="E31"/>
  <c r="D31"/>
  <c r="G18"/>
  <c r="F18"/>
  <c r="E18"/>
  <c r="D18"/>
  <c r="D156" l="1"/>
  <c r="D157" s="1"/>
</calcChain>
</file>

<file path=xl/sharedStrings.xml><?xml version="1.0" encoding="utf-8"?>
<sst xmlns="http://schemas.openxmlformats.org/spreadsheetml/2006/main" count="682" uniqueCount="380">
  <si>
    <r>
      <rPr>
        <b/>
        <sz val="12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</si>
  <si>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170 /2005</t>
    </r>
  </si>
  <si>
    <r>
      <rPr>
        <sz val="10"/>
        <rFont val="Times New Roman"/>
        <family val="1"/>
        <charset val="204"/>
      </rPr>
      <t>041 2005</t>
    </r>
  </si>
  <si>
    <r>
      <rPr>
        <sz val="10"/>
        <rFont val="Times New Roman"/>
        <family val="1"/>
        <charset val="204"/>
      </rPr>
      <t>Борщ из свежей капусты с картофелем</t>
    </r>
  </si>
  <si>
    <r>
      <rPr>
        <sz val="10"/>
        <rFont val="Times New Roman"/>
        <family val="1"/>
        <charset val="204"/>
      </rPr>
      <t>Плов из птицы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</si>
  <si>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</si>
  <si>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250</t>
    </r>
  </si>
  <si>
    <r>
      <rPr>
        <sz val="10"/>
        <rFont val="Times New Roman"/>
        <family val="1"/>
        <charset val="204"/>
      </rPr>
      <t>55/200</t>
    </r>
  </si>
  <si>
    <r>
      <rPr>
        <sz val="10"/>
        <rFont val="Times New Roman"/>
        <family val="1"/>
        <charset val="204"/>
      </rPr>
      <t>200</t>
    </r>
  </si>
  <si>
    <r>
      <rPr>
        <b/>
        <sz val="12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</si>
  <si>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2,52</t>
    </r>
  </si>
  <si>
    <r>
      <rPr>
        <sz val="10"/>
        <rFont val="Times New Roman"/>
        <family val="1"/>
        <charset val="204"/>
      </rPr>
      <t>30,92</t>
    </r>
  </si>
  <si>
    <r>
      <rPr>
        <sz val="10"/>
        <rFont val="Times New Roman"/>
        <family val="1"/>
        <charset val="204"/>
      </rPr>
      <t>0,14</t>
    </r>
  </si>
  <si>
    <r>
      <rPr>
        <sz val="10"/>
        <rFont val="Times New Roman"/>
        <family val="1"/>
        <charset val="204"/>
      </rPr>
      <t>0,12</t>
    </r>
  </si>
  <si>
    <r>
      <rPr>
        <sz val="10"/>
        <rFont val="Times New Roman"/>
        <family val="1"/>
        <charset val="204"/>
      </rPr>
      <t>4,65</t>
    </r>
  </si>
  <si>
    <r>
      <rPr>
        <sz val="10"/>
        <rFont val="Times New Roman"/>
        <family val="1"/>
        <charset val="204"/>
      </rPr>
      <t>36,57</t>
    </r>
  </si>
  <si>
    <r>
      <rPr>
        <sz val="10"/>
        <rFont val="Times New Roman"/>
        <family val="1"/>
        <charset val="204"/>
      </rPr>
      <t>19,12</t>
    </r>
  </si>
  <si>
    <r>
      <rPr>
        <sz val="10"/>
        <rFont val="Times New Roman"/>
        <family val="1"/>
        <charset val="204"/>
      </rPr>
      <t>51,62</t>
    </r>
  </si>
  <si>
    <r>
      <rPr>
        <sz val="10"/>
        <rFont val="Times New Roman"/>
        <family val="1"/>
        <charset val="204"/>
      </rPr>
      <t>150</t>
    </r>
  </si>
  <si>
    <r>
      <rPr>
        <sz val="10"/>
        <rFont val="Times New Roman"/>
        <family val="1"/>
        <charset val="204"/>
      </rPr>
      <t>457,8</t>
    </r>
  </si>
  <si>
    <r>
      <rPr>
        <sz val="10"/>
        <rFont val="Times New Roman"/>
        <family val="1"/>
        <charset val="204"/>
      </rPr>
      <t>0,06</t>
    </r>
  </si>
  <si>
    <r>
      <rPr>
        <sz val="10"/>
        <rFont val="Times New Roman"/>
        <family val="1"/>
        <charset val="204"/>
      </rPr>
      <t>0,07</t>
    </r>
  </si>
  <si>
    <r>
      <rPr>
        <sz val="10"/>
        <rFont val="Times New Roman"/>
        <family val="1"/>
        <charset val="204"/>
      </rPr>
      <t>0,05</t>
    </r>
  </si>
  <si>
    <r>
      <rPr>
        <sz val="10"/>
        <rFont val="Times New Roman"/>
        <family val="1"/>
        <charset val="204"/>
      </rPr>
      <t>58</t>
    </r>
  </si>
  <si>
    <r>
      <rPr>
        <sz val="10"/>
        <rFont val="Times New Roman"/>
        <family val="1"/>
        <charset val="204"/>
      </rPr>
      <t>15</t>
    </r>
  </si>
  <si>
    <r>
      <rPr>
        <sz val="10"/>
        <rFont val="Times New Roman"/>
        <family val="1"/>
        <charset val="204"/>
      </rPr>
      <t>10,29</t>
    </r>
  </si>
  <si>
    <r>
      <rPr>
        <sz val="10"/>
        <rFont val="Times New Roman"/>
        <family val="1"/>
        <charset val="204"/>
      </rPr>
      <t>1,08</t>
    </r>
  </si>
  <si>
    <r>
      <rPr>
        <sz val="10"/>
        <rFont val="Times New Roman"/>
        <family val="1"/>
        <charset val="204"/>
      </rPr>
      <t>44,38</t>
    </r>
  </si>
  <si>
    <r>
      <rPr>
        <sz val="10"/>
        <rFont val="Times New Roman"/>
        <family val="1"/>
        <charset val="204"/>
      </rPr>
      <t>54,7</t>
    </r>
  </si>
  <si>
    <r>
      <rPr>
        <b/>
        <sz val="12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</si>
  <si>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53,23</t>
    </r>
  </si>
  <si>
    <r>
      <rPr>
        <sz val="10"/>
        <rFont val="Times New Roman"/>
        <family val="1"/>
        <charset val="204"/>
      </rPr>
      <t>242</t>
    </r>
  </si>
  <si>
    <r>
      <rPr>
        <sz val="10"/>
        <rFont val="Times New Roman"/>
        <family val="1"/>
        <charset val="204"/>
      </rPr>
      <t>12</t>
    </r>
  </si>
  <si>
    <r>
      <rPr>
        <sz val="10"/>
        <rFont val="Times New Roman"/>
        <family val="1"/>
        <charset val="204"/>
      </rPr>
      <t>26,25</t>
    </r>
  </si>
  <si>
    <r>
      <rPr>
        <sz val="10"/>
        <rFont val="Times New Roman"/>
        <family val="1"/>
        <charset val="204"/>
      </rPr>
      <t>57,68</t>
    </r>
  </si>
  <si>
    <r>
      <rPr>
        <sz val="10"/>
        <rFont val="Times New Roman"/>
        <family val="1"/>
        <charset val="204"/>
      </rPr>
      <t>1,19</t>
    </r>
  </si>
  <si>
    <r>
      <rPr>
        <sz val="10"/>
        <rFont val="Times New Roman"/>
        <family val="1"/>
        <charset val="204"/>
      </rPr>
      <t>2,66</t>
    </r>
  </si>
  <si>
    <r>
      <rPr>
        <sz val="10"/>
        <rFont val="Times New Roman"/>
        <family val="1"/>
        <charset val="204"/>
      </rPr>
      <t>0,6</t>
    </r>
  </si>
  <si>
    <r>
      <rPr>
        <sz val="10"/>
        <rFont val="Times New Roman"/>
        <family val="1"/>
        <charset val="204"/>
      </rPr>
      <t>200 2005</t>
    </r>
  </si>
  <si>
    <r>
      <rPr>
        <sz val="10"/>
        <rFont val="Times New Roman"/>
        <family val="1"/>
        <charset val="204"/>
      </rPr>
      <t>608 2005</t>
    </r>
  </si>
  <si>
    <r>
      <rPr>
        <sz val="10"/>
        <rFont val="Times New Roman"/>
        <family val="1"/>
        <charset val="204"/>
      </rPr>
      <t>679 2005</t>
    </r>
  </si>
  <si>
    <r>
      <rPr>
        <sz val="10"/>
        <rFont val="Times New Roman"/>
        <family val="1"/>
        <charset val="204"/>
      </rPr>
      <t>686 2005</t>
    </r>
  </si>
  <si>
    <r>
      <rPr>
        <sz val="10"/>
        <rFont val="Times New Roman"/>
        <family val="1"/>
        <charset val="204"/>
      </rPr>
      <t>1035 2005</t>
    </r>
  </si>
  <si>
    <r>
      <rPr>
        <sz val="10"/>
        <rFont val="Times New Roman"/>
        <family val="1"/>
        <charset val="204"/>
      </rPr>
      <t>Суп картофельный с горохом</t>
    </r>
  </si>
  <si>
    <r>
      <rPr>
        <sz val="10"/>
        <rFont val="Times New Roman"/>
        <family val="1"/>
        <charset val="204"/>
      </rPr>
      <t>Котлеты из говядины</t>
    </r>
  </si>
  <si>
    <r>
      <rPr>
        <sz val="10"/>
        <rFont val="Times New Roman"/>
        <family val="1"/>
        <charset val="204"/>
      </rPr>
      <t>Каша гречневая рассыпчатая</t>
    </r>
  </si>
  <si>
    <r>
      <rPr>
        <sz val="10"/>
        <rFont val="Times New Roman"/>
        <family val="1"/>
        <charset val="204"/>
      </rPr>
      <t>Компот из кураги</t>
    </r>
  </si>
  <si>
    <r>
      <rPr>
        <sz val="10"/>
        <rFont val="Times New Roman"/>
        <family val="1"/>
        <charset val="204"/>
      </rPr>
      <t>Пряник пром. производства</t>
    </r>
  </si>
  <si>
    <r>
      <rPr>
        <sz val="10"/>
        <rFont val="Times New Roman"/>
        <family val="1"/>
        <charset val="204"/>
      </rPr>
      <t>1/50</t>
    </r>
  </si>
  <si>
    <r>
      <rPr>
        <sz val="10"/>
        <rFont val="Times New Roman"/>
        <family val="1"/>
        <charset val="204"/>
      </rPr>
      <t>50</t>
    </r>
  </si>
  <si>
    <r>
      <rPr>
        <sz val="10"/>
        <rFont val="Times New Roman"/>
        <family val="1"/>
        <charset val="204"/>
      </rPr>
      <t>5,28</t>
    </r>
  </si>
  <si>
    <r>
      <rPr>
        <sz val="10"/>
        <rFont val="Times New Roman"/>
        <family val="1"/>
        <charset val="204"/>
      </rPr>
      <t>5,68</t>
    </r>
  </si>
  <si>
    <r>
      <rPr>
        <sz val="10"/>
        <rFont val="Times New Roman"/>
        <family val="1"/>
        <charset val="204"/>
      </rPr>
      <t>5,61</t>
    </r>
  </si>
  <si>
    <r>
      <rPr>
        <sz val="10"/>
        <rFont val="Times New Roman"/>
        <family val="1"/>
        <charset val="204"/>
      </rPr>
      <t>16,33</t>
    </r>
  </si>
  <si>
    <r>
      <rPr>
        <sz val="10"/>
        <rFont val="Times New Roman"/>
        <family val="1"/>
        <charset val="204"/>
      </rPr>
      <t>17,92</t>
    </r>
  </si>
  <si>
    <r>
      <rPr>
        <sz val="10"/>
        <rFont val="Times New Roman"/>
        <family val="1"/>
        <charset val="204"/>
      </rPr>
      <t>20,78</t>
    </r>
  </si>
  <si>
    <r>
      <rPr>
        <sz val="10"/>
        <rFont val="Times New Roman"/>
        <family val="1"/>
        <charset val="204"/>
      </rPr>
      <t>26,69</t>
    </r>
  </si>
  <si>
    <r>
      <rPr>
        <sz val="10"/>
        <rFont val="Times New Roman"/>
        <family val="1"/>
        <charset val="204"/>
      </rPr>
      <t>134,75</t>
    </r>
  </si>
  <si>
    <r>
      <rPr>
        <sz val="10"/>
        <rFont val="Times New Roman"/>
        <family val="1"/>
        <charset val="204"/>
      </rPr>
      <t>114,38</t>
    </r>
  </si>
  <si>
    <r>
      <rPr>
        <sz val="10"/>
        <rFont val="Times New Roman"/>
        <family val="1"/>
        <charset val="204"/>
      </rPr>
      <t>230,45</t>
    </r>
  </si>
  <si>
    <r>
      <rPr>
        <sz val="10"/>
        <rFont val="Times New Roman"/>
        <family val="1"/>
        <charset val="204"/>
      </rPr>
      <t>107,44</t>
    </r>
  </si>
  <si>
    <r>
      <rPr>
        <sz val="10"/>
        <rFont val="Times New Roman"/>
        <family val="1"/>
        <charset val="204"/>
      </rPr>
      <t>0,01</t>
    </r>
  </si>
  <si>
    <r>
      <rPr>
        <sz val="10"/>
        <rFont val="Times New Roman"/>
        <family val="1"/>
        <charset val="204"/>
      </rPr>
      <t>0,1</t>
    </r>
  </si>
  <si>
    <r>
      <rPr>
        <sz val="10"/>
        <rFont val="Times New Roman"/>
        <family val="1"/>
        <charset val="204"/>
      </rPr>
      <t>0,28</t>
    </r>
  </si>
  <si>
    <r>
      <rPr>
        <sz val="10"/>
        <rFont val="Times New Roman"/>
        <family val="1"/>
        <charset val="204"/>
      </rPr>
      <t>14,37</t>
    </r>
  </si>
  <si>
    <r>
      <rPr>
        <sz val="10"/>
        <rFont val="Times New Roman"/>
        <family val="1"/>
        <charset val="204"/>
      </rPr>
      <t>0,045</t>
    </r>
  </si>
  <si>
    <r>
      <rPr>
        <sz val="10"/>
        <rFont val="Times New Roman"/>
        <family val="1"/>
        <charset val="204"/>
      </rPr>
      <t>8,33</t>
    </r>
  </si>
  <si>
    <r>
      <rPr>
        <sz val="10"/>
        <rFont val="Times New Roman"/>
        <family val="1"/>
        <charset val="204"/>
      </rPr>
      <t>0,075</t>
    </r>
  </si>
  <si>
    <r>
      <rPr>
        <sz val="10"/>
        <rFont val="Times New Roman"/>
        <family val="1"/>
        <charset val="204"/>
      </rPr>
      <t>0,41</t>
    </r>
  </si>
  <si>
    <r>
      <rPr>
        <sz val="10"/>
        <rFont val="Times New Roman"/>
        <family val="1"/>
        <charset val="204"/>
      </rPr>
      <t>38,08</t>
    </r>
  </si>
  <si>
    <r>
      <rPr>
        <sz val="10"/>
        <rFont val="Times New Roman"/>
        <family val="1"/>
        <charset val="204"/>
      </rPr>
      <t>21,88</t>
    </r>
  </si>
  <si>
    <r>
      <rPr>
        <sz val="10"/>
        <rFont val="Times New Roman"/>
        <family val="1"/>
        <charset val="204"/>
      </rPr>
      <t>150,6</t>
    </r>
  </si>
  <si>
    <r>
      <rPr>
        <sz val="10"/>
        <rFont val="Times New Roman"/>
        <family val="1"/>
        <charset val="204"/>
      </rPr>
      <t>41,14</t>
    </r>
  </si>
  <si>
    <r>
      <rPr>
        <sz val="10"/>
        <rFont val="Times New Roman"/>
        <family val="1"/>
        <charset val="204"/>
      </rPr>
      <t>87,18</t>
    </r>
  </si>
  <si>
    <r>
      <rPr>
        <sz val="10"/>
        <rFont val="Times New Roman"/>
        <family val="1"/>
        <charset val="204"/>
      </rPr>
      <t>83,07</t>
    </r>
  </si>
  <si>
    <r>
      <rPr>
        <sz val="10"/>
        <rFont val="Times New Roman"/>
        <family val="1"/>
        <charset val="204"/>
      </rPr>
      <t>218,4</t>
    </r>
  </si>
  <si>
    <r>
      <rPr>
        <sz val="10"/>
        <rFont val="Times New Roman"/>
        <family val="1"/>
        <charset val="204"/>
      </rPr>
      <t>29,2</t>
    </r>
  </si>
  <si>
    <r>
      <rPr>
        <sz val="10"/>
        <rFont val="Times New Roman"/>
        <family val="1"/>
        <charset val="204"/>
      </rPr>
      <t>35,3</t>
    </r>
  </si>
  <si>
    <r>
      <rPr>
        <sz val="10"/>
        <rFont val="Times New Roman"/>
        <family val="1"/>
        <charset val="204"/>
      </rPr>
      <t>16,07</t>
    </r>
  </si>
  <si>
    <r>
      <rPr>
        <sz val="10"/>
        <rFont val="Times New Roman"/>
        <family val="1"/>
        <charset val="204"/>
      </rPr>
      <t>52,7</t>
    </r>
  </si>
  <si>
    <r>
      <rPr>
        <sz val="10"/>
        <rFont val="Times New Roman"/>
        <family val="1"/>
        <charset val="204"/>
      </rPr>
      <t>22,96</t>
    </r>
  </si>
  <si>
    <r>
      <rPr>
        <sz val="10"/>
        <rFont val="Times New Roman"/>
        <family val="1"/>
        <charset val="204"/>
      </rPr>
      <t>1,03</t>
    </r>
  </si>
  <si>
    <r>
      <rPr>
        <sz val="10"/>
        <rFont val="Times New Roman"/>
        <family val="1"/>
        <charset val="204"/>
      </rPr>
      <t>0,75</t>
    </r>
  </si>
  <si>
    <r>
      <rPr>
        <sz val="10"/>
        <rFont val="Times New Roman"/>
        <family val="1"/>
        <charset val="204"/>
      </rPr>
      <t>2,6</t>
    </r>
  </si>
  <si>
    <r>
      <rPr>
        <sz val="10"/>
        <rFont val="Times New Roman"/>
        <family val="1"/>
        <charset val="204"/>
      </rPr>
      <t>0,68</t>
    </r>
  </si>
  <si>
    <r>
      <rPr>
        <b/>
        <sz val="10"/>
        <rFont val="Times New Roman"/>
        <family val="1"/>
        <charset val="204"/>
      </rPr>
      <t>Комплексный обед</t>
    </r>
  </si>
  <si>
    <r>
      <rPr>
        <b/>
        <sz val="10"/>
        <rFont val="Times New Roman"/>
        <family val="1"/>
        <charset val="204"/>
      </rPr>
      <t>№ рецептуры</t>
    </r>
  </si>
  <si>
    <r>
      <rPr>
        <sz val="10"/>
        <rFont val="Times New Roman"/>
        <family val="1"/>
        <charset val="204"/>
      </rPr>
      <t>244 2010</t>
    </r>
  </si>
  <si>
    <r>
      <rPr>
        <sz val="10"/>
        <rFont val="Times New Roman"/>
        <family val="1"/>
        <charset val="204"/>
      </rPr>
      <t>355 2005</t>
    </r>
  </si>
  <si>
    <r>
      <rPr>
        <b/>
        <sz val="10"/>
        <rFont val="Times New Roman"/>
        <family val="1"/>
        <charset val="204"/>
      </rPr>
      <t>Наименование блюд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</si>
  <si>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</si>
  <si>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rFont val="Times New Roman"/>
        <family val="1"/>
        <charset val="204"/>
      </rPr>
      <t>Масса, г</t>
    </r>
  </si>
  <si>
    <r>
      <rPr>
        <sz val="10"/>
        <rFont val="Times New Roman"/>
        <family val="1"/>
        <charset val="204"/>
      </rPr>
      <t>75/75</t>
    </r>
  </si>
  <si>
    <r>
      <rPr>
        <sz val="10"/>
        <rFont val="Times New Roman"/>
        <family val="1"/>
        <charset val="204"/>
      </rPr>
      <t>40</t>
    </r>
  </si>
  <si>
    <r>
      <rPr>
        <b/>
        <sz val="10"/>
        <rFont val="Times New Roman"/>
        <family val="1"/>
        <charset val="204"/>
      </rPr>
      <t>Пищевые вещества</t>
    </r>
  </si>
  <si>
    <r>
      <rPr>
        <b/>
        <sz val="10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</si>
  <si>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13,87</t>
    </r>
  </si>
  <si>
    <r>
      <rPr>
        <sz val="10"/>
        <rFont val="Times New Roman"/>
        <family val="1"/>
        <charset val="204"/>
      </rPr>
      <t>3,6</t>
    </r>
  </si>
  <si>
    <r>
      <rPr>
        <sz val="10"/>
        <rFont val="Times New Roman"/>
        <family val="1"/>
        <charset val="204"/>
      </rPr>
      <t>7,85</t>
    </r>
  </si>
  <si>
    <r>
      <rPr>
        <sz val="10"/>
        <rFont val="Times New Roman"/>
        <family val="1"/>
        <charset val="204"/>
      </rPr>
      <t>5,85</t>
    </r>
  </si>
  <si>
    <r>
      <rPr>
        <sz val="10"/>
        <rFont val="Times New Roman"/>
        <family val="1"/>
        <charset val="204"/>
      </rPr>
      <t>6,53</t>
    </r>
  </si>
  <si>
    <r>
      <rPr>
        <sz val="10"/>
        <rFont val="Times New Roman"/>
        <family val="1"/>
        <charset val="204"/>
      </rPr>
      <t>28,35</t>
    </r>
  </si>
  <si>
    <r>
      <rPr>
        <b/>
        <sz val="10"/>
        <rFont val="Times New Roman"/>
        <family val="1"/>
        <charset val="204"/>
      </rPr>
      <t>Энергети- ческая ценность, ккал</t>
    </r>
  </si>
  <si>
    <r>
      <rPr>
        <sz val="10"/>
        <rFont val="Times New Roman"/>
        <family val="1"/>
        <charset val="204"/>
      </rPr>
      <t>180</t>
    </r>
  </si>
  <si>
    <r>
      <rPr>
        <b/>
        <sz val="10"/>
        <rFont val="Times New Roman"/>
        <family val="1"/>
        <charset val="204"/>
      </rPr>
      <t>Витамины, мг</t>
    </r>
  </si>
  <si>
    <r>
      <rPr>
        <b/>
        <sz val="10"/>
        <rFont val="Times New Roman"/>
        <family val="1"/>
        <charset val="204"/>
      </rPr>
      <t>Bi</t>
    </r>
  </si>
  <si>
    <r>
      <rPr>
        <sz val="13"/>
        <rFont val="Times New Roman"/>
        <family val="1"/>
        <charset val="204"/>
      </rPr>
      <t>од</t>
    </r>
  </si>
  <si>
    <r>
      <rPr>
        <b/>
        <sz val="10"/>
        <rFont val="Times New Roman"/>
        <family val="1"/>
        <charset val="204"/>
      </rPr>
      <t>С</t>
    </r>
  </si>
  <si>
    <r>
      <rPr>
        <sz val="10"/>
        <rFont val="Times New Roman"/>
        <family val="1"/>
        <charset val="204"/>
      </rPr>
      <t>3,35</t>
    </r>
  </si>
  <si>
    <r>
      <rPr>
        <sz val="10"/>
        <rFont val="Times New Roman"/>
        <family val="1"/>
        <charset val="204"/>
      </rPr>
      <t>0,113</t>
    </r>
  </si>
  <si>
    <r>
      <rPr>
        <sz val="10"/>
        <rFont val="Times New Roman"/>
        <family val="1"/>
        <charset val="204"/>
      </rPr>
      <t>0,02</t>
    </r>
  </si>
  <si>
    <r>
      <rPr>
        <b/>
        <sz val="10"/>
        <rFont val="Times New Roman"/>
        <family val="1"/>
        <charset val="204"/>
      </rPr>
      <t>Минеральные вещества, мг</t>
    </r>
  </si>
  <si>
    <r>
      <rPr>
        <b/>
        <sz val="10"/>
        <rFont val="Times New Roman"/>
        <family val="1"/>
        <charset val="204"/>
      </rPr>
      <t>Са</t>
    </r>
  </si>
  <si>
    <r>
      <rPr>
        <sz val="10"/>
        <rFont val="Times New Roman"/>
        <family val="1"/>
        <charset val="204"/>
      </rPr>
      <t>52,11</t>
    </r>
  </si>
  <si>
    <r>
      <rPr>
        <sz val="10"/>
        <rFont val="Times New Roman"/>
        <family val="1"/>
        <charset val="204"/>
      </rPr>
      <t>1,755</t>
    </r>
  </si>
  <si>
    <r>
      <rPr>
        <b/>
        <sz val="10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</si>
  <si>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238,46</t>
    </r>
  </si>
  <si>
    <r>
      <rPr>
        <sz val="10"/>
        <rFont val="Times New Roman"/>
        <family val="1"/>
        <charset val="204"/>
      </rPr>
      <t>89</t>
    </r>
  </si>
  <si>
    <r>
      <rPr>
        <sz val="10"/>
        <rFont val="Times New Roman"/>
        <family val="1"/>
        <charset val="204"/>
      </rPr>
      <t>28</t>
    </r>
  </si>
  <si>
    <r>
      <rPr>
        <sz val="10"/>
        <rFont val="Times New Roman"/>
        <family val="1"/>
        <charset val="204"/>
      </rPr>
      <t>59,77</t>
    </r>
  </si>
  <si>
    <r>
      <rPr>
        <sz val="10"/>
        <rFont val="Times New Roman"/>
        <family val="1"/>
        <charset val="204"/>
      </rPr>
      <t>27,98</t>
    </r>
  </si>
  <si>
    <r>
      <rPr>
        <b/>
        <sz val="10"/>
        <rFont val="Times New Roman"/>
        <family val="1"/>
        <charset val="204"/>
      </rPr>
      <t>Fe</t>
    </r>
  </si>
  <si>
    <r>
      <rPr>
        <sz val="10"/>
        <rFont val="Times New Roman"/>
        <family val="1"/>
        <charset val="204"/>
      </rPr>
      <t>0,96</t>
    </r>
  </si>
  <si>
    <r>
      <rPr>
        <sz val="10"/>
        <rFont val="Times New Roman"/>
        <family val="1"/>
        <charset val="204"/>
      </rPr>
      <t>0,765</t>
    </r>
  </si>
  <si>
    <r>
      <rPr>
        <sz val="10"/>
        <rFont val="Times New Roman"/>
        <family val="1"/>
        <charset val="204"/>
      </rPr>
      <t>208 2005</t>
    </r>
  </si>
  <si>
    <r>
      <rPr>
        <sz val="10"/>
        <rFont val="Times New Roman"/>
        <family val="1"/>
        <charset val="204"/>
      </rPr>
      <t>637 2005</t>
    </r>
  </si>
  <si>
    <r>
      <rPr>
        <sz val="10"/>
        <rFont val="Times New Roman"/>
        <family val="1"/>
        <charset val="204"/>
      </rPr>
      <t>336 2010</t>
    </r>
  </si>
  <si>
    <r>
      <rPr>
        <sz val="10"/>
        <rFont val="Times New Roman"/>
        <family val="1"/>
        <charset val="204"/>
      </rPr>
      <t>Птица отварная</t>
    </r>
  </si>
  <si>
    <r>
      <rPr>
        <sz val="10"/>
        <rFont val="Times New Roman"/>
        <family val="1"/>
        <charset val="204"/>
      </rPr>
      <t>Капуста тушеная</t>
    </r>
  </si>
  <si>
    <r>
      <rPr>
        <sz val="10"/>
        <rFont val="Times New Roman"/>
        <family val="1"/>
        <charset val="204"/>
      </rPr>
      <t>Каша пшеничная рассыпчатая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</si>
  <si>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</si>
  <si>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80</t>
    </r>
  </si>
  <si>
    <r>
      <rPr>
        <sz val="10"/>
        <rFont val="Times New Roman"/>
        <family val="1"/>
        <charset val="204"/>
      </rPr>
      <t>100</t>
    </r>
  </si>
  <si>
    <r>
      <rPr>
        <sz val="10"/>
        <rFont val="Times New Roman"/>
        <family val="1"/>
        <charset val="204"/>
      </rPr>
      <t>2,69</t>
    </r>
  </si>
  <si>
    <r>
      <rPr>
        <sz val="10"/>
        <rFont val="Times New Roman"/>
        <family val="1"/>
        <charset val="204"/>
      </rPr>
      <t>16,88</t>
    </r>
  </si>
  <si>
    <r>
      <rPr>
        <sz val="10"/>
        <rFont val="Times New Roman"/>
        <family val="1"/>
        <charset val="204"/>
      </rPr>
      <t>0,93</t>
    </r>
  </si>
  <si>
    <r>
      <rPr>
        <sz val="10"/>
        <rFont val="Times New Roman"/>
        <family val="1"/>
        <charset val="204"/>
      </rPr>
      <t>4,95</t>
    </r>
  </si>
  <si>
    <r>
      <rPr>
        <sz val="10"/>
        <rFont val="Times New Roman"/>
        <family val="1"/>
        <charset val="204"/>
      </rPr>
      <t>0,78</t>
    </r>
  </si>
  <si>
    <r>
      <rPr>
        <sz val="10"/>
        <rFont val="Times New Roman"/>
        <family val="1"/>
        <charset val="204"/>
      </rPr>
      <t>2,84</t>
    </r>
  </si>
  <si>
    <r>
      <rPr>
        <sz val="10"/>
        <rFont val="Times New Roman"/>
        <family val="1"/>
        <charset val="204"/>
      </rPr>
      <t>10,88</t>
    </r>
  </si>
  <si>
    <r>
      <rPr>
        <sz val="10"/>
        <rFont val="Times New Roman"/>
        <family val="1"/>
        <charset val="204"/>
      </rPr>
      <t>2,16</t>
    </r>
  </si>
  <si>
    <r>
      <rPr>
        <sz val="10"/>
        <rFont val="Times New Roman"/>
        <family val="1"/>
        <charset val="204"/>
      </rPr>
      <t>3,28</t>
    </r>
  </si>
  <si>
    <r>
      <rPr>
        <sz val="10"/>
        <rFont val="Times New Roman"/>
        <family val="1"/>
        <charset val="204"/>
      </rPr>
      <t>17,14</t>
    </r>
  </si>
  <si>
    <r>
      <rPr>
        <sz val="10"/>
        <rFont val="Times New Roman"/>
        <family val="1"/>
        <charset val="204"/>
      </rPr>
      <t>11,51</t>
    </r>
  </si>
  <si>
    <r>
      <rPr>
        <sz val="10"/>
        <rFont val="Times New Roman"/>
        <family val="1"/>
        <charset val="204"/>
      </rPr>
      <t>26,45</t>
    </r>
  </si>
  <si>
    <r>
      <rPr>
        <sz val="10"/>
        <rFont val="Times New Roman"/>
        <family val="1"/>
        <charset val="204"/>
      </rPr>
      <t>20,02</t>
    </r>
  </si>
  <si>
    <r>
      <rPr>
        <sz val="10"/>
        <rFont val="Times New Roman"/>
        <family val="1"/>
        <charset val="204"/>
      </rPr>
      <t>104,75</t>
    </r>
  </si>
  <si>
    <r>
      <rPr>
        <sz val="10"/>
        <rFont val="Times New Roman"/>
        <family val="1"/>
        <charset val="204"/>
      </rPr>
      <t>165</t>
    </r>
  </si>
  <si>
    <r>
      <rPr>
        <sz val="10"/>
        <rFont val="Times New Roman"/>
        <family val="1"/>
        <charset val="204"/>
      </rPr>
      <t>71,18</t>
    </r>
  </si>
  <si>
    <r>
      <rPr>
        <sz val="10"/>
        <rFont val="Times New Roman"/>
        <family val="1"/>
        <charset val="204"/>
      </rPr>
      <t>160,28</t>
    </r>
  </si>
  <si>
    <r>
      <rPr>
        <sz val="10"/>
        <rFont val="Times New Roman"/>
        <family val="1"/>
        <charset val="204"/>
      </rPr>
      <t>80,58</t>
    </r>
  </si>
  <si>
    <r>
      <rPr>
        <sz val="10"/>
        <rFont val="Times New Roman"/>
        <family val="1"/>
        <charset val="204"/>
      </rPr>
      <t>0,11</t>
    </r>
  </si>
  <si>
    <r>
      <rPr>
        <sz val="10"/>
        <rFont val="Times New Roman"/>
        <family val="1"/>
        <charset val="204"/>
      </rPr>
      <t>0,03</t>
    </r>
  </si>
  <si>
    <r>
      <rPr>
        <sz val="10"/>
        <rFont val="Times New Roman"/>
        <family val="1"/>
        <charset val="204"/>
      </rPr>
      <t>0,08</t>
    </r>
  </si>
  <si>
    <r>
      <rPr>
        <sz val="10"/>
        <rFont val="Times New Roman"/>
        <family val="1"/>
        <charset val="204"/>
      </rPr>
      <t>16</t>
    </r>
  </si>
  <si>
    <r>
      <rPr>
        <sz val="10"/>
        <rFont val="Times New Roman"/>
        <family val="1"/>
        <charset val="204"/>
      </rPr>
      <t>10,5</t>
    </r>
  </si>
  <si>
    <r>
      <rPr>
        <sz val="10"/>
        <rFont val="Times New Roman"/>
        <family val="1"/>
        <charset val="204"/>
      </rPr>
      <t>8,25</t>
    </r>
  </si>
  <si>
    <r>
      <rPr>
        <sz val="10"/>
        <rFont val="Times New Roman"/>
        <family val="1"/>
        <charset val="204"/>
      </rPr>
      <t>24,6</t>
    </r>
  </si>
  <si>
    <r>
      <rPr>
        <sz val="10"/>
        <rFont val="Times New Roman"/>
        <family val="1"/>
        <charset val="204"/>
      </rPr>
      <t>31,2</t>
    </r>
  </si>
  <si>
    <r>
      <rPr>
        <sz val="10"/>
        <rFont val="Times New Roman"/>
        <family val="1"/>
        <charset val="204"/>
      </rPr>
      <t>7,32</t>
    </r>
  </si>
  <si>
    <r>
      <rPr>
        <sz val="10"/>
        <rFont val="Times New Roman"/>
        <family val="1"/>
        <charset val="204"/>
      </rPr>
      <t>1,22</t>
    </r>
  </si>
  <si>
    <r>
      <rPr>
        <sz val="10"/>
        <rFont val="Times New Roman"/>
        <family val="1"/>
        <charset val="204"/>
      </rPr>
      <t>6,4</t>
    </r>
  </si>
  <si>
    <r>
      <rPr>
        <sz val="10"/>
        <rFont val="Times New Roman"/>
        <family val="1"/>
        <charset val="204"/>
      </rPr>
      <t>20,3</t>
    </r>
  </si>
  <si>
    <r>
      <rPr>
        <sz val="10"/>
        <rFont val="Times New Roman"/>
        <family val="1"/>
        <charset val="204"/>
      </rPr>
      <t>66,65</t>
    </r>
  </si>
  <si>
    <r>
      <rPr>
        <sz val="10"/>
        <rFont val="Times New Roman"/>
        <family val="1"/>
        <charset val="204"/>
      </rPr>
      <t>114,4</t>
    </r>
  </si>
  <si>
    <r>
      <rPr>
        <sz val="10"/>
        <rFont val="Times New Roman"/>
        <family val="1"/>
        <charset val="204"/>
      </rPr>
      <t>39,86</t>
    </r>
  </si>
  <si>
    <r>
      <rPr>
        <sz val="10"/>
        <rFont val="Times New Roman"/>
        <family val="1"/>
        <charset val="204"/>
      </rPr>
      <t>121</t>
    </r>
  </si>
  <si>
    <r>
      <rPr>
        <sz val="10"/>
        <rFont val="Times New Roman"/>
        <family val="1"/>
        <charset val="204"/>
      </rPr>
      <t>27</t>
    </r>
  </si>
  <si>
    <r>
      <rPr>
        <sz val="10"/>
        <rFont val="Times New Roman"/>
        <family val="1"/>
        <charset val="204"/>
      </rPr>
      <t>14,66</t>
    </r>
  </si>
  <si>
    <r>
      <rPr>
        <sz val="10"/>
        <rFont val="Times New Roman"/>
        <family val="1"/>
        <charset val="204"/>
      </rPr>
      <t>0,03 :</t>
    </r>
  </si>
  <si>
    <r>
      <rPr>
        <sz val="10"/>
        <rFont val="Times New Roman"/>
        <family val="1"/>
        <charset val="204"/>
      </rPr>
      <t>1,09</t>
    </r>
  </si>
  <si>
    <r>
      <rPr>
        <sz val="10"/>
        <rFont val="Times New Roman"/>
        <family val="1"/>
        <charset val="204"/>
      </rPr>
      <t>1,44</t>
    </r>
  </si>
  <si>
    <r>
      <rPr>
        <sz val="10"/>
        <rFont val="Times New Roman"/>
        <family val="1"/>
        <charset val="204"/>
      </rPr>
      <t>0,58</t>
    </r>
  </si>
  <si>
    <r>
      <rPr>
        <sz val="10"/>
        <rFont val="Times New Roman"/>
        <family val="1"/>
        <charset val="204"/>
      </rPr>
      <t>2.43</t>
    </r>
  </si>
  <si>
    <r>
      <rPr>
        <sz val="10"/>
        <rFont val="Times New Roman"/>
        <family val="1"/>
        <charset val="204"/>
      </rPr>
      <t>0,18</t>
    </r>
  </si>
  <si>
    <r>
      <rPr>
        <sz val="10"/>
        <rFont val="Times New Roman"/>
        <family val="1"/>
        <charset val="204"/>
      </rPr>
      <t>№ 14 2010</t>
    </r>
  </si>
  <si>
    <r>
      <rPr>
        <sz val="10"/>
        <rFont val="Times New Roman"/>
        <family val="1"/>
        <charset val="204"/>
      </rPr>
      <t>204 2005</t>
    </r>
  </si>
  <si>
    <r>
      <rPr>
        <sz val="10"/>
        <rFont val="Times New Roman"/>
        <family val="1"/>
        <charset val="204"/>
      </rPr>
      <t>688 2005</t>
    </r>
  </si>
  <si>
    <r>
      <rPr>
        <sz val="10"/>
        <rFont val="Times New Roman"/>
        <family val="1"/>
        <charset val="204"/>
      </rPr>
      <t>Салат из свежих помидоров с луком</t>
    </r>
  </si>
  <si>
    <r>
      <rPr>
        <sz val="10"/>
        <rFont val="Times New Roman"/>
        <family val="1"/>
        <charset val="204"/>
      </rPr>
      <t>Макароны отварные</t>
    </r>
  </si>
  <si>
    <r>
      <rPr>
        <sz val="10"/>
        <rFont val="Times New Roman"/>
        <family val="1"/>
        <charset val="204"/>
      </rPr>
      <t>80/80</t>
    </r>
  </si>
  <si>
    <r>
      <rPr>
        <sz val="10"/>
        <rFont val="Times New Roman"/>
        <family val="1"/>
        <charset val="204"/>
      </rPr>
      <t>1,3</t>
    </r>
  </si>
  <si>
    <r>
      <rPr>
        <sz val="10"/>
        <rFont val="Times New Roman"/>
        <family val="1"/>
        <charset val="204"/>
      </rPr>
      <t>17,65</t>
    </r>
  </si>
  <si>
    <r>
      <rPr>
        <sz val="10"/>
        <rFont val="Times New Roman"/>
        <family val="1"/>
        <charset val="204"/>
      </rPr>
      <t>5,52</t>
    </r>
  </si>
  <si>
    <r>
      <rPr>
        <b/>
        <sz val="10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</si>
  <si>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6,19</t>
    </r>
  </si>
  <si>
    <r>
      <rPr>
        <sz val="10"/>
        <rFont val="Times New Roman"/>
        <family val="1"/>
        <charset val="204"/>
      </rPr>
      <t>3,3</t>
    </r>
  </si>
  <si>
    <r>
      <rPr>
        <sz val="10"/>
        <rFont val="Times New Roman"/>
        <family val="1"/>
        <charset val="204"/>
      </rPr>
      <t>14,58</t>
    </r>
  </si>
  <si>
    <r>
      <rPr>
        <sz val="10"/>
        <rFont val="Times New Roman"/>
        <family val="1"/>
        <charset val="204"/>
      </rPr>
      <t>4,52</t>
    </r>
  </si>
  <si>
    <r>
      <rPr>
        <sz val="10"/>
        <rFont val="Times New Roman"/>
        <family val="1"/>
        <charset val="204"/>
      </rPr>
      <t>4,72</t>
    </r>
  </si>
  <si>
    <r>
      <rPr>
        <sz val="10"/>
        <rFont val="Times New Roman"/>
        <family val="1"/>
        <charset val="204"/>
      </rPr>
      <t>14,65</t>
    </r>
  </si>
  <si>
    <r>
      <rPr>
        <sz val="10"/>
        <rFont val="Times New Roman"/>
        <family val="1"/>
        <charset val="204"/>
      </rPr>
      <t>4,7</t>
    </r>
  </si>
  <si>
    <r>
      <rPr>
        <sz val="10"/>
        <rFont val="Times New Roman"/>
        <family val="1"/>
        <charset val="204"/>
      </rPr>
      <t>79,6</t>
    </r>
  </si>
  <si>
    <r>
      <rPr>
        <sz val="10"/>
        <rFont val="Times New Roman"/>
        <family val="1"/>
        <charset val="204"/>
      </rPr>
      <t>113</t>
    </r>
  </si>
  <si>
    <r>
      <rPr>
        <sz val="10"/>
        <rFont val="Times New Roman"/>
        <family val="1"/>
        <charset val="204"/>
      </rPr>
      <t>221</t>
    </r>
  </si>
  <si>
    <r>
      <rPr>
        <sz val="10"/>
        <rFont val="Times New Roman"/>
        <family val="1"/>
        <charset val="204"/>
      </rPr>
      <t>168,45</t>
    </r>
  </si>
  <si>
    <r>
      <rPr>
        <sz val="10"/>
        <rFont val="Times New Roman"/>
        <family val="1"/>
        <charset val="204"/>
      </rPr>
      <t>43</t>
    </r>
  </si>
  <si>
    <r>
      <rPr>
        <sz val="10"/>
        <rFont val="Times New Roman"/>
        <family val="1"/>
        <charset val="204"/>
      </rPr>
      <t>20,48</t>
    </r>
  </si>
  <si>
    <r>
      <rPr>
        <sz val="10"/>
        <rFont val="Times New Roman"/>
        <family val="1"/>
        <charset val="204"/>
      </rPr>
      <t>17,58</t>
    </r>
  </si>
  <si>
    <r>
      <rPr>
        <sz val="10"/>
        <rFont val="Times New Roman"/>
        <family val="1"/>
        <charset val="204"/>
      </rPr>
      <t>24,98</t>
    </r>
  </si>
  <si>
    <r>
      <rPr>
        <sz val="10"/>
        <rFont val="Times New Roman"/>
        <family val="1"/>
        <charset val="204"/>
      </rPr>
      <t>54,5</t>
    </r>
  </si>
  <si>
    <r>
      <rPr>
        <sz val="10"/>
        <rFont val="Times New Roman"/>
        <family val="1"/>
        <charset val="204"/>
      </rPr>
      <t>6,48</t>
    </r>
  </si>
  <si>
    <r>
      <rPr>
        <sz val="10"/>
        <rFont val="Times New Roman"/>
        <family val="1"/>
        <charset val="204"/>
      </rPr>
      <t>32,88</t>
    </r>
  </si>
  <si>
    <r>
      <rPr>
        <sz val="10"/>
        <rFont val="Times New Roman"/>
        <family val="1"/>
        <charset val="204"/>
      </rPr>
      <t>96,93</t>
    </r>
  </si>
  <si>
    <r>
      <rPr>
        <sz val="10"/>
        <rFont val="Times New Roman"/>
        <family val="1"/>
        <charset val="204"/>
      </rPr>
      <t>132,9</t>
    </r>
  </si>
  <si>
    <r>
      <rPr>
        <sz val="10"/>
        <rFont val="Times New Roman"/>
        <family val="1"/>
        <charset val="204"/>
      </rPr>
      <t>9,56</t>
    </r>
  </si>
  <si>
    <r>
      <rPr>
        <sz val="10"/>
        <rFont val="Times New Roman"/>
        <family val="1"/>
        <charset val="204"/>
      </rPr>
      <t>17,79</t>
    </r>
  </si>
  <si>
    <r>
      <rPr>
        <sz val="10"/>
        <rFont val="Times New Roman"/>
        <family val="1"/>
        <charset val="204"/>
      </rPr>
      <t>29,45</t>
    </r>
  </si>
  <si>
    <r>
      <rPr>
        <sz val="10"/>
        <rFont val="Times New Roman"/>
        <family val="1"/>
        <charset val="204"/>
      </rPr>
      <t>23,16</t>
    </r>
  </si>
  <si>
    <r>
      <rPr>
        <sz val="10"/>
        <rFont val="Times New Roman"/>
        <family val="1"/>
        <charset val="204"/>
      </rPr>
      <t>0,84</t>
    </r>
  </si>
  <si>
    <r>
      <rPr>
        <sz val="10"/>
        <rFont val="Times New Roman"/>
        <family val="1"/>
        <charset val="204"/>
      </rPr>
      <t>1,24</t>
    </r>
  </si>
  <si>
    <r>
      <rPr>
        <sz val="10"/>
        <rFont val="Times New Roman"/>
        <family val="1"/>
        <charset val="204"/>
      </rPr>
      <t>1,62</t>
    </r>
  </si>
  <si>
    <r>
      <rPr>
        <sz val="10"/>
        <rFont val="Times New Roman"/>
        <family val="1"/>
        <charset val="204"/>
      </rPr>
      <t>1,48</t>
    </r>
  </si>
  <si>
    <r>
      <rPr>
        <sz val="10"/>
        <rFont val="Times New Roman"/>
        <family val="1"/>
        <charset val="204"/>
      </rPr>
      <t>0,51</t>
    </r>
  </si>
  <si>
    <r>
      <rPr>
        <sz val="10"/>
        <rFont val="Times New Roman"/>
        <family val="1"/>
        <charset val="204"/>
      </rPr>
      <t>847 2005</t>
    </r>
  </si>
  <si>
    <r>
      <rPr>
        <sz val="10"/>
        <rFont val="Times New Roman"/>
        <family val="1"/>
        <charset val="204"/>
      </rPr>
      <t>4,79</t>
    </r>
  </si>
  <si>
    <r>
      <rPr>
        <sz val="10"/>
        <rFont val="Times New Roman"/>
        <family val="1"/>
        <charset val="204"/>
      </rPr>
      <t>1,04</t>
    </r>
  </si>
  <si>
    <r>
      <rPr>
        <sz val="10"/>
        <rFont val="Times New Roman"/>
        <family val="1"/>
        <charset val="204"/>
      </rPr>
      <t>4,26</t>
    </r>
  </si>
  <si>
    <r>
      <rPr>
        <sz val="10"/>
        <rFont val="Times New Roman"/>
        <family val="1"/>
        <charset val="204"/>
      </rPr>
      <t>30,9</t>
    </r>
  </si>
  <si>
    <r>
      <rPr>
        <sz val="10"/>
        <rFont val="Times New Roman"/>
        <family val="1"/>
        <charset val="204"/>
      </rPr>
      <t>39,14</t>
    </r>
  </si>
  <si>
    <r>
      <rPr>
        <sz val="10"/>
        <rFont val="Times New Roman"/>
        <family val="1"/>
        <charset val="204"/>
      </rPr>
      <t>168</t>
    </r>
  </si>
  <si>
    <r>
      <rPr>
        <sz val="10"/>
        <rFont val="Times New Roman"/>
        <family val="1"/>
        <charset val="204"/>
      </rPr>
      <t>. 29,2</t>
    </r>
  </si>
  <si>
    <r>
      <rPr>
        <b/>
        <sz val="13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</si>
  <si>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486 2005</t>
    </r>
  </si>
  <si>
    <r>
      <rPr>
        <sz val="10"/>
        <rFont val="Times New Roman"/>
        <family val="1"/>
        <charset val="204"/>
      </rPr>
      <t>Рыба тушенная с овощами</t>
    </r>
  </si>
  <si>
    <r>
      <rPr>
        <sz val="10"/>
        <rFont val="Times New Roman"/>
        <family val="1"/>
        <charset val="204"/>
      </rPr>
      <t>Зефир пром. произв.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</si>
  <si>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</si>
  <si>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1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</si>
  <si>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0,81</t>
    </r>
  </si>
  <si>
    <r>
      <rPr>
        <sz val="10"/>
        <rFont val="Times New Roman"/>
        <family val="1"/>
        <charset val="204"/>
      </rPr>
      <t>4,85</t>
    </r>
  </si>
  <si>
    <r>
      <rPr>
        <b/>
        <sz val="10"/>
        <rFont val="Times New Roman"/>
        <family val="1"/>
        <charset val="204"/>
      </rPr>
      <t>У</t>
    </r>
  </si>
  <si>
    <r>
      <rPr>
        <b/>
        <sz val="11"/>
        <rFont val="Times New Roman"/>
        <family val="1"/>
        <charset val="204"/>
      </rPr>
      <t>Bi</t>
    </r>
  </si>
  <si>
    <r>
      <rPr>
        <b/>
        <sz val="10"/>
        <rFont val="Times New Roman"/>
        <family val="1"/>
        <charset val="204"/>
      </rPr>
      <t>А</t>
    </r>
  </si>
  <si>
    <r>
      <rPr>
        <sz val="10"/>
        <rFont val="Times New Roman"/>
        <family val="1"/>
        <charset val="204"/>
      </rPr>
      <t>5,63</t>
    </r>
  </si>
  <si>
    <r>
      <rPr>
        <sz val="10"/>
        <rFont val="Times New Roman"/>
        <family val="1"/>
        <charset val="204"/>
      </rPr>
      <t>19,32</t>
    </r>
  </si>
  <si>
    <r>
      <rPr>
        <b/>
        <sz val="11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</si>
  <si>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126,38</t>
    </r>
  </si>
  <si>
    <r>
      <rPr>
        <b/>
        <sz val="11"/>
        <rFont val="Times New Roman"/>
        <family val="1"/>
        <charset val="204"/>
      </rPr>
      <t>Mg</t>
    </r>
  </si>
  <si>
    <r>
      <rPr>
        <sz val="10"/>
        <rFont val="Times New Roman"/>
        <family val="1"/>
        <charset val="204"/>
      </rPr>
      <t xml:space="preserve">№ </t>
    </r>
    <r>
      <rPr>
        <b/>
        <sz val="10"/>
        <rFont val="Times New Roman"/>
        <family val="1"/>
        <charset val="204"/>
      </rPr>
      <t>рецепту ры</t>
    </r>
  </si>
  <si>
    <r>
      <rPr>
        <sz val="10"/>
        <rFont val="Times New Roman"/>
        <family val="1"/>
        <charset val="204"/>
      </rPr>
      <t>42 2004</t>
    </r>
  </si>
  <si>
    <r>
      <rPr>
        <sz val="10"/>
        <rFont val="Times New Roman"/>
        <family val="1"/>
        <charset val="204"/>
      </rPr>
      <t>206 2005</t>
    </r>
  </si>
  <si>
    <r>
      <rPr>
        <sz val="10"/>
        <rFont val="Times New Roman"/>
        <family val="1"/>
        <charset val="204"/>
      </rPr>
      <t>244 2015</t>
    </r>
  </si>
  <si>
    <r>
      <rPr>
        <sz val="10"/>
        <rFont val="Times New Roman"/>
        <family val="1"/>
        <charset val="204"/>
      </rPr>
      <t>Салат из свежей капусты</t>
    </r>
  </si>
  <si>
    <r>
      <rPr>
        <sz val="10"/>
        <rFont val="Times New Roman"/>
        <family val="1"/>
        <charset val="204"/>
      </rPr>
      <t>Плов с мясом</t>
    </r>
  </si>
  <si>
    <r>
      <rPr>
        <sz val="10"/>
        <rFont val="Times New Roman"/>
        <family val="1"/>
        <charset val="204"/>
      </rPr>
      <t>175</t>
    </r>
  </si>
  <si>
    <r>
      <rPr>
        <sz val="10"/>
        <rFont val="Times New Roman"/>
        <family val="1"/>
        <charset val="204"/>
      </rPr>
      <t>1,41</t>
    </r>
  </si>
  <si>
    <r>
      <rPr>
        <sz val="10"/>
        <rFont val="Times New Roman"/>
        <family val="1"/>
        <charset val="204"/>
      </rPr>
      <t>5,49</t>
    </r>
  </si>
  <si>
    <r>
      <rPr>
        <sz val="10"/>
        <rFont val="Times New Roman"/>
        <family val="1"/>
        <charset val="204"/>
      </rPr>
      <t>9,59</t>
    </r>
  </si>
  <si>
    <r>
      <rPr>
        <sz val="10"/>
        <rFont val="Times New Roman"/>
        <family val="1"/>
        <charset val="204"/>
      </rPr>
      <t>5,08</t>
    </r>
  </si>
  <si>
    <r>
      <rPr>
        <sz val="10"/>
        <rFont val="Times New Roman"/>
        <family val="1"/>
        <charset val="204"/>
      </rPr>
      <t>22,94</t>
    </r>
  </si>
  <si>
    <r>
      <rPr>
        <sz val="10"/>
        <rFont val="Times New Roman"/>
        <family val="1"/>
        <charset val="204"/>
      </rPr>
      <t>9,02</t>
    </r>
  </si>
  <si>
    <r>
      <rPr>
        <sz val="10"/>
        <rFont val="Times New Roman"/>
        <family val="1"/>
        <charset val="204"/>
      </rPr>
      <t>39,33</t>
    </r>
  </si>
  <si>
    <r>
      <rPr>
        <sz val="10"/>
        <rFont val="Times New Roman"/>
        <family val="1"/>
        <charset val="204"/>
      </rPr>
      <t>87,4</t>
    </r>
  </si>
  <si>
    <r>
      <rPr>
        <sz val="10"/>
        <rFont val="Times New Roman"/>
        <family val="1"/>
        <charset val="204"/>
      </rPr>
      <t>380,68</t>
    </r>
  </si>
  <si>
    <r>
      <rPr>
        <sz val="10"/>
        <rFont val="Times New Roman"/>
        <family val="1"/>
        <charset val="204"/>
      </rPr>
      <t>0,23</t>
    </r>
  </si>
  <si>
    <r>
      <rPr>
        <b/>
        <sz val="11"/>
        <rFont val="Century Gothic"/>
        <family val="2"/>
        <charset val="204"/>
      </rPr>
      <t>с</t>
    </r>
  </si>
  <si>
    <r>
      <rPr>
        <sz val="10"/>
        <rFont val="Times New Roman"/>
        <family val="1"/>
        <charset val="204"/>
      </rPr>
      <t>32,45</t>
    </r>
  </si>
  <si>
    <r>
      <rPr>
        <sz val="10"/>
        <rFont val="Times New Roman"/>
        <family val="1"/>
        <charset val="204"/>
      </rPr>
      <t>5,81</t>
    </r>
  </si>
  <si>
    <r>
      <rPr>
        <sz val="10"/>
        <rFont val="Times New Roman"/>
        <family val="1"/>
        <charset val="204"/>
      </rPr>
      <t>0,36</t>
    </r>
  </si>
  <si>
    <r>
      <rPr>
        <sz val="10"/>
        <rFont val="Times New Roman"/>
        <family val="1"/>
        <charset val="204"/>
      </rPr>
      <t>37,37</t>
    </r>
  </si>
  <si>
    <r>
      <rPr>
        <sz val="10"/>
        <rFont val="Times New Roman"/>
        <family val="1"/>
        <charset val="204"/>
      </rPr>
      <t>8,38</t>
    </r>
  </si>
  <si>
    <r>
      <rPr>
        <sz val="10"/>
        <rFont val="Times New Roman"/>
        <family val="1"/>
        <charset val="204"/>
      </rPr>
      <t>27,61</t>
    </r>
  </si>
  <si>
    <r>
      <rPr>
        <sz val="10"/>
        <rFont val="Times New Roman"/>
        <family val="1"/>
        <charset val="204"/>
      </rPr>
      <t>17,1</t>
    </r>
  </si>
  <si>
    <r>
      <rPr>
        <sz val="10"/>
        <rFont val="Times New Roman"/>
        <family val="1"/>
        <charset val="204"/>
      </rPr>
      <t>2,03</t>
    </r>
  </si>
  <si>
    <r>
      <rPr>
        <sz val="10"/>
        <rFont val="Times New Roman"/>
        <family val="1"/>
        <charset val="204"/>
      </rPr>
      <t>681 2005</t>
    </r>
  </si>
  <si>
    <r>
      <rPr>
        <sz val="10"/>
        <rFont val="Times New Roman"/>
        <family val="1"/>
        <charset val="204"/>
      </rPr>
      <t>4,53</t>
    </r>
  </si>
  <si>
    <r>
      <rPr>
        <sz val="10"/>
        <rFont val="Times New Roman"/>
        <family val="1"/>
        <charset val="204"/>
      </rPr>
      <t>9,82</t>
    </r>
  </si>
  <si>
    <r>
      <rPr>
        <sz val="10"/>
        <rFont val="Times New Roman"/>
        <family val="1"/>
        <charset val="204"/>
      </rPr>
      <t>22,25</t>
    </r>
  </si>
  <si>
    <r>
      <rPr>
        <sz val="10"/>
        <rFont val="Times New Roman"/>
        <family val="1"/>
        <charset val="204"/>
      </rPr>
      <t>188,6</t>
    </r>
  </si>
  <si>
    <r>
      <rPr>
        <sz val="10"/>
        <rFont val="Times New Roman"/>
        <family val="1"/>
        <charset val="204"/>
      </rPr>
      <t>0,37</t>
    </r>
  </si>
  <si>
    <r>
      <rPr>
        <b/>
        <sz val="11"/>
        <rFont val="Century Gothic"/>
        <family val="2"/>
        <charset val="204"/>
      </rPr>
      <t>А</t>
    </r>
  </si>
  <si>
    <r>
      <rPr>
        <sz val="10"/>
        <rFont val="Times New Roman"/>
        <family val="1"/>
        <charset val="204"/>
      </rPr>
      <t>218,85</t>
    </r>
  </si>
  <si>
    <r>
      <rPr>
        <b/>
        <sz val="11"/>
        <rFont val="Century Gothic"/>
        <family val="2"/>
        <charset val="204"/>
      </rPr>
      <t>Mg</t>
    </r>
  </si>
  <si>
    <r>
      <rPr>
        <sz val="10"/>
        <rFont val="Times New Roman"/>
        <family val="1"/>
        <charset val="204"/>
      </rPr>
      <t>694 2005</t>
    </r>
  </si>
  <si>
    <r>
      <rPr>
        <b/>
        <sz val="11"/>
        <rFont val="Times New Roman"/>
        <family val="1"/>
        <charset val="204"/>
      </rPr>
      <t>ИТОГО на 1-го учащегося</t>
    </r>
  </si>
  <si>
    <r>
      <rPr>
        <sz val="10"/>
        <rFont val="Times New Roman"/>
        <family val="1"/>
        <charset val="204"/>
      </rPr>
      <t>Пюре из картофеля</t>
    </r>
  </si>
  <si>
    <r>
      <rPr>
        <b/>
        <sz val="11"/>
        <rFont val="Times New Roman"/>
        <family val="1"/>
        <charset val="204"/>
      </rPr>
      <t>ИТОГО:</t>
    </r>
  </si>
  <si>
    <r>
      <rPr>
        <sz val="12"/>
        <rFont val="Times New Roman"/>
        <family val="1"/>
        <charset val="204"/>
      </rPr>
      <t>200</t>
    </r>
  </si>
  <si>
    <r>
      <rPr>
        <sz val="10"/>
        <rFont val="Times New Roman"/>
        <family val="1"/>
        <charset val="204"/>
      </rPr>
      <t>3,06</t>
    </r>
  </si>
  <si>
    <r>
      <rPr>
        <b/>
        <sz val="11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</si>
  <si>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7,8</t>
    </r>
  </si>
  <si>
    <r>
      <rPr>
        <sz val="10"/>
        <rFont val="Times New Roman"/>
        <family val="1"/>
        <charset val="204"/>
      </rPr>
      <t>20,45</t>
    </r>
  </si>
  <si>
    <r>
      <rPr>
        <sz val="10"/>
        <rFont val="Times New Roman"/>
        <family val="1"/>
        <charset val="204"/>
      </rPr>
      <t>137,15</t>
    </r>
  </si>
  <si>
    <r>
      <rPr>
        <sz val="10"/>
        <rFont val="Times New Roman"/>
        <family val="1"/>
        <charset val="204"/>
      </rPr>
      <t>25,5</t>
    </r>
  </si>
  <si>
    <r>
      <rPr>
        <sz val="10"/>
        <rFont val="Times New Roman"/>
        <family val="1"/>
        <charset val="204"/>
      </rPr>
      <t>18.14</t>
    </r>
  </si>
  <si>
    <r>
      <rPr>
        <sz val="10"/>
        <rFont val="Times New Roman"/>
        <family val="1"/>
        <charset val="204"/>
      </rPr>
      <t>36,98</t>
    </r>
  </si>
  <si>
    <r>
      <rPr>
        <sz val="12"/>
        <rFont val="Times New Roman"/>
        <family val="1"/>
        <charset val="204"/>
      </rPr>
      <t>86,6</t>
    </r>
  </si>
  <si>
    <r>
      <rPr>
        <sz val="10"/>
        <rFont val="Times New Roman"/>
        <family val="1"/>
        <charset val="204"/>
      </rPr>
      <t>27,75</t>
    </r>
  </si>
  <si>
    <r>
      <rPr>
        <sz val="12"/>
        <rFont val="Times New Roman"/>
        <family val="1"/>
        <charset val="204"/>
      </rPr>
      <t>1,01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</si>
  <si>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</si>
  <si>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</si>
  <si>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</si>
  <si>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</si>
  <si>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</si>
  <si>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</si>
  <si>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</si>
  <si>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</si>
  <si>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</si>
  <si>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r>
      <t>Фрукт свежий (</t>
    </r>
    <r>
      <rPr>
        <sz val="10"/>
        <rFont val="Times New Roman"/>
        <family val="1"/>
        <charset val="204"/>
      </rPr>
      <t>Яблоко)</t>
    </r>
  </si>
  <si>
    <t>14 2010</t>
  </si>
  <si>
    <t>Компот из кураги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</si>
  <si>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</si>
  <si>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</si>
  <si>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</si>
  <si>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</si>
  <si>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</si>
  <si>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</si>
  <si>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</si>
  <si>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</si>
  <si>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</si>
  <si>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</si>
  <si>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</si>
  <si>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</si>
  <si>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</si>
  <si>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</si>
  <si>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</si>
  <si>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</si>
  <si>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</si>
  <si>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</si>
  <si>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686 2005</t>
  </si>
  <si>
    <t>Пряник пром.производства</t>
  </si>
  <si>
    <t>Какао с молоком</t>
  </si>
  <si>
    <t>Минтай запеченный с овощами</t>
  </si>
  <si>
    <t>Рис отварной</t>
  </si>
  <si>
    <r>
      <rPr>
        <b/>
        <i/>
        <sz val="10"/>
        <rFont val="Times New Roman"/>
        <family val="1"/>
        <charset val="204"/>
      </rPr>
      <t>4 ДЕНЬ</t>
    </r>
  </si>
  <si>
    <t>Суп рисовый с говядиной</t>
  </si>
  <si>
    <t>Суп картофельный с мясными фрикадельками</t>
  </si>
  <si>
    <t>Суп рисовый с томатом</t>
  </si>
  <si>
    <r>
      <rPr>
        <b/>
        <i/>
        <sz val="10"/>
        <rFont val="Times New Roman"/>
        <family val="1"/>
        <charset val="204"/>
      </rPr>
      <t>6 ДЕНЬ</t>
    </r>
  </si>
  <si>
    <r>
      <rPr>
        <b/>
        <i/>
        <sz val="10"/>
        <rFont val="Times New Roman"/>
        <family val="1"/>
        <charset val="204"/>
      </rPr>
      <t>5 ДЕНЬ</t>
    </r>
  </si>
  <si>
    <r>
      <rPr>
        <b/>
        <i/>
        <sz val="10"/>
        <rFont val="Times New Roman"/>
        <family val="1"/>
        <charset val="204"/>
      </rPr>
      <t>ЗДЕНЬ</t>
    </r>
  </si>
  <si>
    <r>
      <rPr>
        <b/>
        <i/>
        <sz val="10"/>
        <rFont val="Times New Roman"/>
        <family val="1"/>
        <charset val="204"/>
      </rPr>
      <t>2 ДЕНЬ</t>
    </r>
  </si>
  <si>
    <r>
      <rPr>
        <b/>
        <i/>
        <sz val="10"/>
        <rFont val="Times New Roman"/>
        <family val="1"/>
        <charset val="204"/>
      </rPr>
      <t>1 ДЕНЬ</t>
    </r>
  </si>
  <si>
    <r>
      <rPr>
        <b/>
        <i/>
        <sz val="10"/>
        <rFont val="Times New Roman"/>
        <family val="1"/>
        <charset val="204"/>
      </rPr>
      <t>7 ДЕНЬ</t>
    </r>
  </si>
  <si>
    <r>
      <rPr>
        <b/>
        <i/>
        <sz val="10"/>
        <rFont val="Times New Roman"/>
        <family val="1"/>
        <charset val="204"/>
      </rPr>
      <t>8 ДЕНЬ</t>
    </r>
  </si>
  <si>
    <r>
      <rPr>
        <b/>
        <i/>
        <sz val="10"/>
        <rFont val="Times New Roman"/>
        <family val="1"/>
        <charset val="204"/>
      </rPr>
      <t>9 ДЕНЬ</t>
    </r>
  </si>
  <si>
    <r>
      <rPr>
        <b/>
        <i/>
        <sz val="10"/>
        <rFont val="Times New Roman"/>
        <family val="1"/>
        <charset val="204"/>
      </rPr>
      <t>10 ДЕНЬ</t>
    </r>
  </si>
  <si>
    <r>
      <rPr>
        <b/>
        <sz val="10"/>
        <rFont val="Times New Roman"/>
        <family val="1"/>
        <charset val="204"/>
      </rPr>
      <t>Mg</t>
    </r>
  </si>
  <si>
    <r>
      <rPr>
        <b/>
        <sz val="10"/>
        <rFont val="Times New Roman"/>
        <family val="1"/>
        <charset val="204"/>
      </rPr>
      <t>В,</t>
    </r>
  </si>
  <si>
    <t>170/2005</t>
  </si>
  <si>
    <r>
      <rPr>
        <b/>
        <sz val="11"/>
        <rFont val="Times New Roman"/>
        <family val="1"/>
        <charset val="204"/>
      </rPr>
      <t>У</t>
    </r>
  </si>
  <si>
    <t>ж</t>
  </si>
  <si>
    <r>
      <rPr>
        <b/>
        <sz val="11"/>
        <rFont val="Times New Roman"/>
        <family val="1"/>
        <charset val="204"/>
      </rPr>
      <t>Комплексный обед</t>
    </r>
  </si>
  <si>
    <t>Компот из смеси сухофруктов</t>
  </si>
  <si>
    <t>2,52</t>
  </si>
  <si>
    <t>4,65</t>
  </si>
  <si>
    <t>19,12</t>
  </si>
  <si>
    <t>150</t>
  </si>
  <si>
    <t>0,06</t>
  </si>
  <si>
    <t>10,29</t>
  </si>
  <si>
    <t>44,38</t>
  </si>
  <si>
    <t>53,23</t>
  </si>
  <si>
    <t>26,25</t>
  </si>
  <si>
    <t>1,19</t>
  </si>
  <si>
    <t>679/2005</t>
  </si>
  <si>
    <t>115/1</t>
  </si>
  <si>
    <r>
      <rPr>
        <sz val="10"/>
        <rFont val="Times New Roman"/>
        <family val="1"/>
        <charset val="204"/>
      </rPr>
      <t>7,78</t>
    </r>
  </si>
  <si>
    <r>
      <rPr>
        <sz val="10"/>
        <rFont val="Times New Roman"/>
        <family val="1"/>
        <charset val="204"/>
      </rPr>
      <t>7,46</t>
    </r>
  </si>
  <si>
    <t>0,18</t>
  </si>
  <si>
    <t>3,3</t>
  </si>
  <si>
    <t>14,65</t>
  </si>
  <si>
    <t>113</t>
  </si>
  <si>
    <t>0,11</t>
  </si>
  <si>
    <t>8,33</t>
  </si>
  <si>
    <t>24,98</t>
  </si>
  <si>
    <t>96,93</t>
  </si>
  <si>
    <t>29,45</t>
  </si>
  <si>
    <t>1,24</t>
  </si>
  <si>
    <t>1/60</t>
  </si>
  <si>
    <t>1/50</t>
  </si>
  <si>
    <t>200 2005</t>
  </si>
  <si>
    <t>ТО УПРАВЛЕНИЕ ФЕДЕРАЛЬНОЙ СЛУЖБЫ</t>
  </si>
  <si>
    <t xml:space="preserve">ПО НАДЗОРУ В СФЕРЕ ЗАЩИТЫ ПРАВ </t>
  </si>
  <si>
    <t>СОГЛАСОВАНО:</t>
  </si>
  <si>
    <t>УТВЕРЖДАЮ:</t>
  </si>
  <si>
    <t>ПОТРЕБИТЕЛЕЙ И БЛАГОПОЛУЧИЯ</t>
  </si>
  <si>
    <t>ЧЕЛОВЕКА ПО РЕСПУБЛИКЕ ДАГЕСТАН В Г. ХАСАВЮРТ</t>
  </si>
  <si>
    <t xml:space="preserve">__________________________________ А.А. ОМАРОВА </t>
  </si>
  <si>
    <t>ДИРЕКТОР МБОУ «КАНДАУРАУЛЬСКАЯ СОШ»</t>
  </si>
  <si>
    <t xml:space="preserve">_______________________ Г.Л.АРСЛАНБЕКОВА 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</si>
</sst>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entury Gothic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9" xfId="0" applyBorder="1" applyAlignment="1">
      <alignment horizontal="left" vertical="top" indent="2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66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4" xfId="0" applyBorder="1" applyAlignment="1">
      <alignment horizontal="center" vertic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/>
    </xf>
    <xf numFmtId="49" fontId="0" fillId="0" borderId="21" xfId="0" applyNumberForma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2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/>
    </xf>
    <xf numFmtId="0" fontId="9" fillId="0" borderId="91" xfId="0" applyFont="1" applyBorder="1" applyAlignment="1">
      <alignment horizontal="center" vertical="top"/>
    </xf>
    <xf numFmtId="0" fontId="9" fillId="0" borderId="92" xfId="0" applyFont="1" applyBorder="1" applyAlignment="1">
      <alignment horizontal="center" vertical="top"/>
    </xf>
    <xf numFmtId="0" fontId="9" fillId="0" borderId="25" xfId="0" applyFont="1" applyBorder="1" applyAlignment="1">
      <alignment horizontal="right" vertical="top"/>
    </xf>
    <xf numFmtId="0" fontId="9" fillId="0" borderId="93" xfId="0" applyFont="1" applyBorder="1" applyAlignment="1">
      <alignment horizontal="left" vertical="top" indent="1"/>
    </xf>
    <xf numFmtId="0" fontId="9" fillId="0" borderId="47" xfId="0" applyFont="1" applyBorder="1" applyAlignment="1">
      <alignment horizontal="center" vertical="top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 vertical="top" inden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left" indent="1"/>
    </xf>
    <xf numFmtId="0" fontId="0" fillId="0" borderId="27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9" fillId="0" borderId="80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left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102" xfId="0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6" xfId="0" applyBorder="1" applyAlignment="1">
      <alignment horizontal="left" vertical="center"/>
    </xf>
    <xf numFmtId="0" fontId="0" fillId="0" borderId="106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8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1" fillId="0" borderId="120" xfId="0" applyFont="1" applyBorder="1" applyAlignment="1">
      <alignment horizontal="center" wrapText="1"/>
    </xf>
    <xf numFmtId="0" fontId="0" fillId="0" borderId="120" xfId="0" applyBorder="1" applyAlignment="1">
      <alignment horizontal="center"/>
    </xf>
    <xf numFmtId="0" fontId="11" fillId="0" borderId="121" xfId="0" applyFont="1" applyBorder="1" applyAlignment="1">
      <alignment horizontal="center" wrapText="1"/>
    </xf>
    <xf numFmtId="0" fontId="11" fillId="0" borderId="119" xfId="0" applyFont="1" applyBorder="1" applyAlignment="1">
      <alignment horizontal="center" wrapText="1"/>
    </xf>
    <xf numFmtId="0" fontId="0" fillId="0" borderId="119" xfId="0" applyBorder="1" applyAlignment="1">
      <alignment horizontal="center"/>
    </xf>
    <xf numFmtId="0" fontId="15" fillId="0" borderId="1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119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6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  <xf numFmtId="0" fontId="10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9" fillId="0" borderId="7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99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2"/>
  <sheetViews>
    <sheetView tabSelected="1" zoomScale="125" zoomScaleNormal="125" zoomScaleSheetLayoutView="125" workbookViewId="0">
      <selection activeCell="B11" sqref="B11"/>
    </sheetView>
  </sheetViews>
  <sheetFormatPr defaultRowHeight="12.75"/>
  <cols>
    <col min="1" max="1" width="12" customWidth="1"/>
    <col min="2" max="2" width="22.28515625" customWidth="1"/>
    <col min="3" max="3" width="14"/>
    <col min="4" max="4" width="9" customWidth="1"/>
    <col min="5" max="5" width="9.5703125" customWidth="1"/>
    <col min="6" max="6" width="10.7109375" customWidth="1"/>
    <col min="7" max="7" width="13.7109375" customWidth="1"/>
    <col min="8" max="8" width="10.140625" customWidth="1"/>
    <col min="9" max="9" width="8" customWidth="1"/>
    <col min="10" max="10" width="7.42578125" customWidth="1"/>
    <col min="11" max="11" width="8.7109375" customWidth="1"/>
    <col min="12" max="12" width="8.42578125" customWidth="1"/>
    <col min="13" max="13" width="7.28515625" customWidth="1"/>
    <col min="14" max="14" width="10.140625" customWidth="1"/>
    <col min="16" max="16" width="21.7109375" customWidth="1"/>
  </cols>
  <sheetData>
    <row r="1" spans="1:14" ht="20.25" customHeight="1">
      <c r="A1" s="151"/>
      <c r="B1" s="153" t="s">
        <v>373</v>
      </c>
      <c r="C1" s="153"/>
      <c r="D1" s="153"/>
      <c r="E1" s="153"/>
      <c r="F1" s="153"/>
      <c r="G1" s="153" t="s">
        <v>374</v>
      </c>
      <c r="H1" s="153"/>
      <c r="I1" s="153"/>
      <c r="J1" s="153"/>
      <c r="K1" s="153"/>
      <c r="L1" s="153"/>
      <c r="M1" s="151"/>
      <c r="N1" s="151"/>
    </row>
    <row r="2" spans="1:14">
      <c r="A2" s="148"/>
      <c r="B2" s="155" t="s">
        <v>371</v>
      </c>
      <c r="C2" s="155"/>
      <c r="D2" s="155"/>
      <c r="E2" s="155"/>
      <c r="F2" s="155"/>
      <c r="G2" s="152" t="s">
        <v>378</v>
      </c>
      <c r="H2" s="152"/>
      <c r="I2" s="152"/>
      <c r="J2" s="152"/>
      <c r="K2" s="152"/>
      <c r="L2" s="152"/>
      <c r="M2" s="149"/>
      <c r="N2" s="149"/>
    </row>
    <row r="3" spans="1:14">
      <c r="A3" s="147"/>
      <c r="B3" s="152" t="s">
        <v>372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49"/>
      <c r="N3" s="149"/>
    </row>
    <row r="4" spans="1:14">
      <c r="A4" s="148"/>
      <c r="B4" s="152" t="s">
        <v>375</v>
      </c>
      <c r="C4" s="152"/>
      <c r="D4" s="152"/>
      <c r="E4" s="152"/>
      <c r="F4" s="152"/>
      <c r="G4" s="152" t="s">
        <v>379</v>
      </c>
      <c r="H4" s="152"/>
      <c r="I4" s="152"/>
      <c r="J4" s="152"/>
      <c r="K4" s="152"/>
      <c r="L4" s="152"/>
      <c r="M4" s="149"/>
      <c r="N4" s="149"/>
    </row>
    <row r="5" spans="1:14">
      <c r="A5" s="148"/>
      <c r="B5" s="152" t="s">
        <v>376</v>
      </c>
      <c r="C5" s="152"/>
      <c r="D5" s="152"/>
      <c r="E5" s="152"/>
      <c r="F5" s="152"/>
      <c r="G5" s="150"/>
      <c r="H5" s="150"/>
      <c r="I5" s="150"/>
      <c r="J5" s="150"/>
      <c r="K5" s="150"/>
      <c r="L5" s="150"/>
      <c r="M5" s="149"/>
      <c r="N5" s="149"/>
    </row>
    <row r="6" spans="1:14">
      <c r="A6" s="148"/>
      <c r="B6" s="154"/>
      <c r="C6" s="154"/>
      <c r="D6" s="154"/>
      <c r="E6" s="154"/>
      <c r="F6" s="154"/>
      <c r="G6" s="150"/>
      <c r="H6" s="150"/>
      <c r="I6" s="150"/>
      <c r="J6" s="150"/>
      <c r="K6" s="150"/>
      <c r="L6" s="150"/>
      <c r="M6" s="149"/>
      <c r="N6" s="149"/>
    </row>
    <row r="7" spans="1:14">
      <c r="A7" s="148"/>
      <c r="B7" s="152" t="s">
        <v>377</v>
      </c>
      <c r="C7" s="152"/>
      <c r="D7" s="152"/>
      <c r="E7" s="152"/>
      <c r="F7" s="152"/>
      <c r="G7" s="150"/>
      <c r="H7" s="150"/>
      <c r="I7" s="150"/>
      <c r="J7" s="150"/>
      <c r="K7" s="150"/>
      <c r="L7" s="150"/>
      <c r="M7" s="149"/>
      <c r="N7" s="149"/>
    </row>
    <row r="8" spans="1:14" ht="13.5" thickBot="1">
      <c r="A8" s="14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ht="14.25" thickBot="1">
      <c r="A9" s="228" t="s">
        <v>332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</row>
    <row r="10" spans="1:14" ht="15.75">
      <c r="A10" s="193" t="s">
        <v>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5"/>
    </row>
    <row r="11" spans="1:14" ht="51.75" customHeight="1">
      <c r="A11" s="184" t="s">
        <v>86</v>
      </c>
      <c r="B11" s="48" t="s">
        <v>89</v>
      </c>
      <c r="C11" s="49" t="s">
        <v>91</v>
      </c>
      <c r="D11" s="231" t="s">
        <v>94</v>
      </c>
      <c r="E11" s="232"/>
      <c r="F11" s="233"/>
      <c r="G11" s="48" t="s">
        <v>102</v>
      </c>
      <c r="H11" s="231" t="s">
        <v>104</v>
      </c>
      <c r="I11" s="232"/>
      <c r="J11" s="233"/>
      <c r="K11" s="231" t="s">
        <v>111</v>
      </c>
      <c r="L11" s="232"/>
      <c r="M11" s="232"/>
      <c r="N11" s="233"/>
    </row>
    <row r="12" spans="1:14" ht="16.5" thickBot="1">
      <c r="A12" s="185"/>
      <c r="B12" s="3"/>
      <c r="C12" s="3"/>
      <c r="D12" s="37" t="s">
        <v>9</v>
      </c>
      <c r="E12" s="38" t="s">
        <v>184</v>
      </c>
      <c r="F12" s="38" t="s">
        <v>230</v>
      </c>
      <c r="G12" s="39"/>
      <c r="H12" s="40" t="s">
        <v>105</v>
      </c>
      <c r="I12" s="41" t="s">
        <v>232</v>
      </c>
      <c r="J12" s="42" t="s">
        <v>107</v>
      </c>
      <c r="K12" s="42" t="s">
        <v>112</v>
      </c>
      <c r="L12" s="37" t="s">
        <v>29</v>
      </c>
      <c r="M12" s="43" t="s">
        <v>337</v>
      </c>
      <c r="N12" s="40" t="s">
        <v>121</v>
      </c>
    </row>
    <row r="13" spans="1:14" ht="13.5" thickBot="1">
      <c r="A13" s="7"/>
      <c r="B13" s="134" t="s">
        <v>289</v>
      </c>
      <c r="C13" s="8">
        <v>100</v>
      </c>
      <c r="D13" s="8">
        <v>0</v>
      </c>
      <c r="E13" s="22">
        <v>0</v>
      </c>
      <c r="F13" s="8">
        <v>10</v>
      </c>
      <c r="G13" s="62">
        <v>47</v>
      </c>
      <c r="H13" s="62">
        <v>0.03</v>
      </c>
      <c r="I13" s="22">
        <v>0.5</v>
      </c>
      <c r="J13" s="79">
        <v>10</v>
      </c>
      <c r="K13" s="26">
        <v>16</v>
      </c>
      <c r="L13" s="26">
        <v>11</v>
      </c>
      <c r="M13" s="78">
        <v>9</v>
      </c>
      <c r="N13" s="62">
        <v>0.2</v>
      </c>
    </row>
    <row r="14" spans="1:14" ht="27.75" customHeight="1" thickBot="1">
      <c r="A14" s="128" t="s">
        <v>1</v>
      </c>
      <c r="B14" s="44" t="s">
        <v>3</v>
      </c>
      <c r="C14" s="62" t="s">
        <v>6</v>
      </c>
      <c r="D14" s="62" t="s">
        <v>10</v>
      </c>
      <c r="E14" s="80" t="s">
        <v>14</v>
      </c>
      <c r="F14" s="62" t="s">
        <v>16</v>
      </c>
      <c r="G14" s="62" t="s">
        <v>18</v>
      </c>
      <c r="H14" s="62" t="s">
        <v>20</v>
      </c>
      <c r="I14" s="81"/>
      <c r="J14" s="26" t="s">
        <v>25</v>
      </c>
      <c r="K14" s="26" t="s">
        <v>27</v>
      </c>
      <c r="L14" s="26" t="s">
        <v>30</v>
      </c>
      <c r="M14" s="82" t="s">
        <v>33</v>
      </c>
      <c r="N14" s="62" t="s">
        <v>35</v>
      </c>
    </row>
    <row r="15" spans="1:14" ht="13.5" thickBot="1">
      <c r="A15" s="83" t="s">
        <v>2</v>
      </c>
      <c r="B15" s="84" t="s">
        <v>4</v>
      </c>
      <c r="C15" s="83" t="s">
        <v>7</v>
      </c>
      <c r="D15" s="84" t="s">
        <v>11</v>
      </c>
      <c r="E15" s="84" t="s">
        <v>15</v>
      </c>
      <c r="F15" s="85" t="s">
        <v>17</v>
      </c>
      <c r="G15" s="85" t="s">
        <v>19</v>
      </c>
      <c r="H15" s="85" t="s">
        <v>21</v>
      </c>
      <c r="I15" s="84" t="s">
        <v>23</v>
      </c>
      <c r="J15" s="83" t="s">
        <v>26</v>
      </c>
      <c r="K15" s="83" t="s">
        <v>28</v>
      </c>
      <c r="L15" s="83" t="s">
        <v>31</v>
      </c>
      <c r="M15" s="86" t="s">
        <v>34</v>
      </c>
      <c r="N15" s="85" t="s">
        <v>36</v>
      </c>
    </row>
    <row r="16" spans="1:14" ht="13.5" thickBot="1">
      <c r="A16" s="7"/>
      <c r="B16" s="76" t="s">
        <v>321</v>
      </c>
      <c r="C16" s="8" t="s">
        <v>8</v>
      </c>
      <c r="D16" s="62">
        <v>6.4</v>
      </c>
      <c r="E16" s="81">
        <v>7.6</v>
      </c>
      <c r="F16" s="62">
        <v>34.4</v>
      </c>
      <c r="G16" s="62">
        <v>198</v>
      </c>
      <c r="H16" s="81">
        <v>0</v>
      </c>
      <c r="I16" s="81">
        <v>0</v>
      </c>
      <c r="J16" s="87">
        <v>0</v>
      </c>
      <c r="K16" s="78">
        <v>0.08</v>
      </c>
      <c r="L16" s="26">
        <v>0.66</v>
      </c>
      <c r="M16" s="88">
        <v>0.01</v>
      </c>
      <c r="N16" s="8" t="s">
        <v>37</v>
      </c>
    </row>
    <row r="17" spans="1:14" ht="13.5" thickBot="1">
      <c r="A17" s="1"/>
      <c r="B17" s="135" t="s">
        <v>290</v>
      </c>
      <c r="C17" s="62">
        <v>40</v>
      </c>
      <c r="D17" s="62">
        <v>5</v>
      </c>
      <c r="E17" s="80">
        <v>1</v>
      </c>
      <c r="F17" s="62">
        <v>24</v>
      </c>
      <c r="G17" s="62">
        <v>122</v>
      </c>
      <c r="H17" s="62">
        <v>0.18</v>
      </c>
      <c r="I17" s="81">
        <v>0</v>
      </c>
      <c r="J17" s="87">
        <v>0</v>
      </c>
      <c r="K17" s="26">
        <v>21.6</v>
      </c>
      <c r="L17" s="78">
        <v>0.15</v>
      </c>
      <c r="M17" s="82">
        <v>0.43</v>
      </c>
      <c r="N17" s="62">
        <v>0.02</v>
      </c>
    </row>
    <row r="18" spans="1:14" ht="16.5" thickBot="1">
      <c r="A18" s="6"/>
      <c r="B18" s="12" t="s">
        <v>5</v>
      </c>
      <c r="C18" s="88"/>
      <c r="D18" s="89">
        <f>SUM(D13+D14+D15+D16+D17)</f>
        <v>44.84</v>
      </c>
      <c r="E18" s="90">
        <f>E17+E16+E15+E14+E13</f>
        <v>49.82</v>
      </c>
      <c r="F18" s="89">
        <f>F17+F16+F15+F14+F13</f>
        <v>139.13999999999999</v>
      </c>
      <c r="G18" s="61">
        <f>G17+G16+G15+G14+G13</f>
        <v>974.8</v>
      </c>
      <c r="H18" s="81"/>
      <c r="I18" s="81"/>
      <c r="J18" s="87"/>
      <c r="K18" s="87"/>
      <c r="L18" s="87"/>
      <c r="M18" s="88"/>
      <c r="N18" s="87"/>
    </row>
    <row r="19" spans="1:14" ht="13.5" thickBot="1"/>
    <row r="20" spans="1:14" ht="13.5">
      <c r="A20" s="234" t="s">
        <v>331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6"/>
    </row>
    <row r="21" spans="1:14" ht="15.75">
      <c r="A21" s="193" t="s">
        <v>0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5"/>
    </row>
    <row r="22" spans="1:14">
      <c r="A22" s="184" t="s">
        <v>86</v>
      </c>
      <c r="B22" s="184" t="s">
        <v>89</v>
      </c>
      <c r="C22" s="186" t="s">
        <v>91</v>
      </c>
      <c r="D22" s="188" t="s">
        <v>94</v>
      </c>
      <c r="E22" s="189"/>
      <c r="F22" s="190"/>
      <c r="G22" s="191" t="s">
        <v>102</v>
      </c>
      <c r="H22" s="188" t="s">
        <v>104</v>
      </c>
      <c r="I22" s="189"/>
      <c r="J22" s="190"/>
      <c r="K22" s="188" t="s">
        <v>111</v>
      </c>
      <c r="L22" s="189"/>
      <c r="M22" s="189"/>
      <c r="N22" s="190"/>
    </row>
    <row r="23" spans="1:14" ht="39" customHeight="1" thickBot="1">
      <c r="A23" s="185"/>
      <c r="B23" s="185"/>
      <c r="C23" s="187"/>
      <c r="D23" s="50" t="s">
        <v>95</v>
      </c>
      <c r="E23" s="50" t="s">
        <v>184</v>
      </c>
      <c r="F23" s="50" t="s">
        <v>230</v>
      </c>
      <c r="G23" s="192"/>
      <c r="H23" s="51" t="s">
        <v>105</v>
      </c>
      <c r="I23" s="50" t="s">
        <v>232</v>
      </c>
      <c r="J23" s="52" t="s">
        <v>107</v>
      </c>
      <c r="K23" s="50" t="s">
        <v>112</v>
      </c>
      <c r="L23" s="53" t="s">
        <v>29</v>
      </c>
      <c r="M23" s="54" t="s">
        <v>337</v>
      </c>
      <c r="N23" s="51" t="s">
        <v>121</v>
      </c>
    </row>
    <row r="24" spans="1:14" ht="13.5" thickBot="1">
      <c r="A24" s="11"/>
      <c r="B24" s="136" t="s">
        <v>296</v>
      </c>
      <c r="C24" s="85">
        <v>115</v>
      </c>
      <c r="D24" s="85">
        <v>1.8</v>
      </c>
      <c r="E24" s="85">
        <v>7.5</v>
      </c>
      <c r="F24" s="85">
        <v>18.7</v>
      </c>
      <c r="G24" s="85">
        <v>164.5</v>
      </c>
      <c r="H24" s="85">
        <v>0.02</v>
      </c>
      <c r="I24" s="91">
        <v>0</v>
      </c>
      <c r="J24" s="92">
        <v>2</v>
      </c>
      <c r="K24" s="92">
        <v>1.5</v>
      </c>
      <c r="L24" s="92">
        <v>2.58</v>
      </c>
      <c r="M24" s="93">
        <v>0.7</v>
      </c>
      <c r="N24" s="85">
        <v>0</v>
      </c>
    </row>
    <row r="25" spans="1:14" ht="26.25" thickBot="1">
      <c r="A25" s="82" t="s">
        <v>38</v>
      </c>
      <c r="B25" s="77" t="s">
        <v>43</v>
      </c>
      <c r="C25" s="62" t="s">
        <v>6</v>
      </c>
      <c r="D25" s="142" t="s">
        <v>246</v>
      </c>
      <c r="E25" s="62" t="s">
        <v>50</v>
      </c>
      <c r="F25" s="62" t="s">
        <v>53</v>
      </c>
      <c r="G25" s="62" t="s">
        <v>57</v>
      </c>
      <c r="H25" s="62" t="s">
        <v>62</v>
      </c>
      <c r="I25" s="91"/>
      <c r="J25" s="94" t="s">
        <v>66</v>
      </c>
      <c r="K25" s="94" t="s">
        <v>69</v>
      </c>
      <c r="L25" s="94" t="s">
        <v>73</v>
      </c>
      <c r="M25" s="95" t="s">
        <v>77</v>
      </c>
      <c r="N25" s="62" t="s">
        <v>81</v>
      </c>
    </row>
    <row r="26" spans="1:14" ht="13.5" thickBot="1">
      <c r="A26" s="82" t="s">
        <v>39</v>
      </c>
      <c r="B26" s="77" t="s">
        <v>44</v>
      </c>
      <c r="C26" s="62" t="s">
        <v>48</v>
      </c>
      <c r="D26" s="142" t="s">
        <v>356</v>
      </c>
      <c r="E26" s="62" t="s">
        <v>51</v>
      </c>
      <c r="F26" s="62" t="s">
        <v>54</v>
      </c>
      <c r="G26" s="62" t="s">
        <v>58</v>
      </c>
      <c r="H26" s="62" t="s">
        <v>22</v>
      </c>
      <c r="I26" s="95" t="s">
        <v>64</v>
      </c>
      <c r="J26" s="95" t="s">
        <v>67</v>
      </c>
      <c r="K26" s="96" t="s">
        <v>70</v>
      </c>
      <c r="L26" s="94" t="s">
        <v>74</v>
      </c>
      <c r="M26" s="95" t="s">
        <v>78</v>
      </c>
      <c r="N26" s="62" t="s">
        <v>82</v>
      </c>
    </row>
    <row r="27" spans="1:14" ht="26.25" thickBot="1">
      <c r="A27" s="82" t="s">
        <v>40</v>
      </c>
      <c r="B27" s="77" t="s">
        <v>45</v>
      </c>
      <c r="C27" s="62" t="s">
        <v>18</v>
      </c>
      <c r="D27" s="142" t="s">
        <v>357</v>
      </c>
      <c r="E27" s="62" t="s">
        <v>52</v>
      </c>
      <c r="F27" s="62" t="s">
        <v>55</v>
      </c>
      <c r="G27" s="62" t="s">
        <v>59</v>
      </c>
      <c r="H27" s="8" t="s">
        <v>63</v>
      </c>
      <c r="I27" s="95" t="s">
        <v>65</v>
      </c>
      <c r="J27" s="13" t="s">
        <v>32</v>
      </c>
      <c r="K27" s="94" t="s">
        <v>71</v>
      </c>
      <c r="L27" s="94" t="s">
        <v>75</v>
      </c>
      <c r="M27" s="95" t="s">
        <v>79</v>
      </c>
      <c r="N27" s="8" t="s">
        <v>83</v>
      </c>
    </row>
    <row r="28" spans="1:14" ht="13.5" thickBot="1">
      <c r="A28" s="82" t="s">
        <v>41</v>
      </c>
      <c r="B28" s="77" t="s">
        <v>46</v>
      </c>
      <c r="C28" s="8" t="s">
        <v>8</v>
      </c>
      <c r="D28" s="142" t="s">
        <v>216</v>
      </c>
      <c r="E28" s="97"/>
      <c r="F28" s="62" t="s">
        <v>56</v>
      </c>
      <c r="G28" s="62" t="s">
        <v>60</v>
      </c>
      <c r="H28" s="98">
        <v>0</v>
      </c>
      <c r="I28" s="91">
        <v>0</v>
      </c>
      <c r="J28" s="94" t="s">
        <v>68</v>
      </c>
      <c r="K28" s="94" t="s">
        <v>72</v>
      </c>
      <c r="L28" s="94" t="s">
        <v>76</v>
      </c>
      <c r="M28" s="95" t="s">
        <v>80</v>
      </c>
      <c r="N28" s="8" t="s">
        <v>84</v>
      </c>
    </row>
    <row r="29" spans="1:14" ht="13.5" thickBot="1">
      <c r="A29" s="77" t="s">
        <v>42</v>
      </c>
      <c r="B29" s="135" t="s">
        <v>290</v>
      </c>
      <c r="C29" s="62">
        <v>40</v>
      </c>
      <c r="D29" s="14">
        <v>5</v>
      </c>
      <c r="E29" s="62">
        <v>1</v>
      </c>
      <c r="F29" s="62">
        <v>24</v>
      </c>
      <c r="G29" s="62">
        <v>122</v>
      </c>
      <c r="H29" s="98">
        <v>0.18</v>
      </c>
      <c r="I29" s="91">
        <v>0</v>
      </c>
      <c r="J29" s="91">
        <v>0</v>
      </c>
      <c r="K29" s="97">
        <v>21.6</v>
      </c>
      <c r="L29" s="97">
        <v>0.15</v>
      </c>
      <c r="M29" s="91">
        <v>0.43</v>
      </c>
      <c r="N29" s="98">
        <v>0.02</v>
      </c>
    </row>
    <row r="30" spans="1:14" ht="26.25" thickBot="1">
      <c r="A30" s="3"/>
      <c r="B30" s="77" t="s">
        <v>47</v>
      </c>
      <c r="C30" s="62" t="s">
        <v>49</v>
      </c>
      <c r="D30" s="14">
        <v>2.2000000000000002</v>
      </c>
      <c r="E30" s="62">
        <v>1.45</v>
      </c>
      <c r="F30" s="62">
        <v>38.549999999999997</v>
      </c>
      <c r="G30" s="62">
        <v>166.5</v>
      </c>
      <c r="H30" s="98">
        <v>0.04</v>
      </c>
      <c r="I30" s="91">
        <v>0</v>
      </c>
      <c r="J30" s="91">
        <v>0</v>
      </c>
      <c r="K30" s="97">
        <v>14.5</v>
      </c>
      <c r="L30" s="97">
        <v>45</v>
      </c>
      <c r="M30" s="91">
        <v>10</v>
      </c>
      <c r="N30" s="98">
        <v>0</v>
      </c>
    </row>
    <row r="31" spans="1:14" ht="16.5" thickBot="1">
      <c r="A31" s="3"/>
      <c r="B31" s="4" t="s">
        <v>5</v>
      </c>
      <c r="C31" s="91"/>
      <c r="D31" s="99">
        <f>D30+D29+D28+D27+D26+D25+D24</f>
        <v>30.77</v>
      </c>
      <c r="E31" s="99">
        <f>E30+E29+E27+E28+E26+E25+E24</f>
        <v>26.52</v>
      </c>
      <c r="F31" s="99">
        <f>F30+F29+F28+F27+F26+F25+F24</f>
        <v>162.96999999999997</v>
      </c>
      <c r="G31" s="100">
        <f>G30+G29+G28+G27+G26+G25+G24</f>
        <v>1040.02</v>
      </c>
      <c r="H31" s="98"/>
      <c r="I31" s="91"/>
      <c r="J31" s="91"/>
      <c r="K31" s="97"/>
      <c r="L31" s="97"/>
      <c r="M31" s="91"/>
      <c r="N31" s="98"/>
    </row>
    <row r="32" spans="1:14" ht="13.5" thickBot="1"/>
    <row r="33" spans="1:14" ht="13.5">
      <c r="A33" s="220" t="s">
        <v>330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2"/>
    </row>
    <row r="34" spans="1:14" ht="14.25">
      <c r="A34" s="223" t="s">
        <v>342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5"/>
    </row>
    <row r="35" spans="1:14">
      <c r="A35" s="196" t="s">
        <v>86</v>
      </c>
      <c r="B35" s="196" t="s">
        <v>89</v>
      </c>
      <c r="C35" s="207" t="s">
        <v>91</v>
      </c>
      <c r="D35" s="209" t="s">
        <v>94</v>
      </c>
      <c r="E35" s="210"/>
      <c r="F35" s="211"/>
      <c r="G35" s="226" t="s">
        <v>102</v>
      </c>
      <c r="H35" s="209" t="s">
        <v>104</v>
      </c>
      <c r="I35" s="210"/>
      <c r="J35" s="211"/>
      <c r="K35" s="209" t="s">
        <v>111</v>
      </c>
      <c r="L35" s="210"/>
      <c r="M35" s="210"/>
      <c r="N35" s="211"/>
    </row>
    <row r="36" spans="1:14" ht="42.75" customHeight="1" thickBot="1">
      <c r="A36" s="197"/>
      <c r="B36" s="197"/>
      <c r="C36" s="208"/>
      <c r="D36" s="55" t="s">
        <v>95</v>
      </c>
      <c r="E36" s="50" t="s">
        <v>184</v>
      </c>
      <c r="F36" s="50" t="s">
        <v>230</v>
      </c>
      <c r="G36" s="227"/>
      <c r="H36" s="56" t="s">
        <v>105</v>
      </c>
      <c r="I36" s="50" t="s">
        <v>232</v>
      </c>
      <c r="J36" s="57" t="s">
        <v>107</v>
      </c>
      <c r="K36" s="55" t="s">
        <v>112</v>
      </c>
      <c r="L36" s="57" t="s">
        <v>115</v>
      </c>
      <c r="M36" s="54" t="s">
        <v>337</v>
      </c>
      <c r="N36" s="58" t="s">
        <v>121</v>
      </c>
    </row>
    <row r="37" spans="1:14" ht="13.5" thickBot="1">
      <c r="A37" s="2"/>
      <c r="B37" s="76" t="s">
        <v>291</v>
      </c>
      <c r="C37" s="82">
        <v>100</v>
      </c>
      <c r="D37" s="77">
        <v>1.9</v>
      </c>
      <c r="E37" s="77">
        <v>7.5</v>
      </c>
      <c r="F37" s="77">
        <v>16.399999999999999</v>
      </c>
      <c r="G37" s="77">
        <v>172.5</v>
      </c>
      <c r="H37" s="77">
        <v>0</v>
      </c>
      <c r="I37" s="96">
        <v>0</v>
      </c>
      <c r="J37" s="101">
        <v>0</v>
      </c>
      <c r="K37" s="101">
        <v>0</v>
      </c>
      <c r="L37" s="101">
        <v>0</v>
      </c>
      <c r="M37" s="102">
        <v>0</v>
      </c>
      <c r="N37" s="101">
        <v>0</v>
      </c>
    </row>
    <row r="38" spans="1:14" ht="13.5" thickBot="1">
      <c r="A38" s="27"/>
      <c r="B38" s="137" t="s">
        <v>327</v>
      </c>
      <c r="C38" s="28">
        <v>250</v>
      </c>
      <c r="D38" s="103">
        <v>4.8</v>
      </c>
      <c r="E38" s="103">
        <v>5.5</v>
      </c>
      <c r="F38" s="103">
        <v>16</v>
      </c>
      <c r="G38" s="103">
        <v>129</v>
      </c>
      <c r="H38" s="103">
        <v>0.1</v>
      </c>
      <c r="I38" s="104">
        <v>0</v>
      </c>
      <c r="J38" s="105">
        <v>8.33</v>
      </c>
      <c r="K38" s="105">
        <v>38</v>
      </c>
      <c r="L38" s="105">
        <v>88</v>
      </c>
      <c r="M38" s="105">
        <v>36</v>
      </c>
      <c r="N38" s="105">
        <v>1.02</v>
      </c>
    </row>
    <row r="39" spans="1:14" ht="26.25" thickBot="1">
      <c r="A39" s="128" t="s">
        <v>87</v>
      </c>
      <c r="B39" s="76" t="s">
        <v>322</v>
      </c>
      <c r="C39" s="62" t="s">
        <v>92</v>
      </c>
      <c r="D39" s="62" t="s">
        <v>96</v>
      </c>
      <c r="E39" s="62" t="s">
        <v>98</v>
      </c>
      <c r="F39" s="62" t="s">
        <v>100</v>
      </c>
      <c r="G39" s="62" t="s">
        <v>18</v>
      </c>
      <c r="H39" s="106" t="s">
        <v>106</v>
      </c>
      <c r="I39" s="94" t="s">
        <v>61</v>
      </c>
      <c r="J39" s="94" t="s">
        <v>108</v>
      </c>
      <c r="K39" s="94" t="s">
        <v>113</v>
      </c>
      <c r="L39" s="94" t="s">
        <v>116</v>
      </c>
      <c r="M39" s="95" t="s">
        <v>119</v>
      </c>
      <c r="N39" s="94" t="s">
        <v>122</v>
      </c>
    </row>
    <row r="40" spans="1:14" ht="13.5" thickBot="1">
      <c r="A40" s="86" t="s">
        <v>88</v>
      </c>
      <c r="B40" s="30" t="s">
        <v>323</v>
      </c>
      <c r="C40" s="85" t="s">
        <v>18</v>
      </c>
      <c r="D40" s="85" t="s">
        <v>97</v>
      </c>
      <c r="E40" s="85" t="s">
        <v>99</v>
      </c>
      <c r="F40" s="85" t="s">
        <v>101</v>
      </c>
      <c r="G40" s="85" t="s">
        <v>103</v>
      </c>
      <c r="H40" s="85" t="s">
        <v>65</v>
      </c>
      <c r="I40" s="92" t="s">
        <v>65</v>
      </c>
      <c r="J40" s="92" t="s">
        <v>109</v>
      </c>
      <c r="K40" s="92" t="s">
        <v>114</v>
      </c>
      <c r="L40" s="107" t="s">
        <v>117</v>
      </c>
      <c r="M40" s="93" t="s">
        <v>120</v>
      </c>
      <c r="N40" s="92" t="s">
        <v>123</v>
      </c>
    </row>
    <row r="41" spans="1:14" ht="13.5" thickBot="1">
      <c r="A41" s="2"/>
      <c r="B41" s="24" t="s">
        <v>292</v>
      </c>
      <c r="C41" s="8" t="s">
        <v>8</v>
      </c>
      <c r="D41" s="8">
        <v>0.5</v>
      </c>
      <c r="E41" s="8">
        <v>0.1</v>
      </c>
      <c r="F41" s="62">
        <v>26.5</v>
      </c>
      <c r="G41" s="8">
        <v>41.6</v>
      </c>
      <c r="H41" s="98">
        <v>0</v>
      </c>
      <c r="I41" s="97">
        <v>0</v>
      </c>
      <c r="J41" s="96">
        <v>0.7</v>
      </c>
      <c r="K41" s="96">
        <v>0.18</v>
      </c>
      <c r="L41" s="108">
        <v>0</v>
      </c>
      <c r="M41" s="91">
        <v>0.12</v>
      </c>
      <c r="N41" s="96">
        <v>0.2</v>
      </c>
    </row>
    <row r="42" spans="1:14" ht="13.5" thickBot="1">
      <c r="A42" s="16"/>
      <c r="B42" s="135" t="s">
        <v>290</v>
      </c>
      <c r="C42" s="62" t="s">
        <v>93</v>
      </c>
      <c r="D42" s="62">
        <v>5</v>
      </c>
      <c r="E42" s="62">
        <v>1</v>
      </c>
      <c r="F42" s="62">
        <v>24</v>
      </c>
      <c r="G42" s="62">
        <v>122</v>
      </c>
      <c r="H42" s="62">
        <v>0.18</v>
      </c>
      <c r="I42" s="97">
        <v>0</v>
      </c>
      <c r="J42" s="109">
        <v>0</v>
      </c>
      <c r="K42" s="8">
        <v>14.5</v>
      </c>
      <c r="L42" s="110">
        <v>45</v>
      </c>
      <c r="M42" s="8">
        <v>10</v>
      </c>
      <c r="N42" s="94">
        <v>0</v>
      </c>
    </row>
    <row r="43" spans="1:14" ht="13.5" thickBot="1">
      <c r="A43" s="3"/>
      <c r="B43" s="15" t="s">
        <v>90</v>
      </c>
      <c r="C43" s="91"/>
      <c r="D43" s="111">
        <f>D42+D41+D40+D39+4.67+14.23</f>
        <v>41.870000000000005</v>
      </c>
      <c r="E43" s="111">
        <f>E42+E41+E40+E39+5.86+1.91</f>
        <v>22.57</v>
      </c>
      <c r="F43" s="74">
        <f>F42+F41+F40+F39+5.9+0.28</f>
        <v>91.56</v>
      </c>
      <c r="G43" s="74">
        <f>G42+G41+G40+G39+99.09+75</f>
        <v>667.69</v>
      </c>
      <c r="H43" s="98"/>
      <c r="I43" s="97"/>
      <c r="J43" s="97"/>
      <c r="K43" s="97"/>
      <c r="L43" s="97"/>
      <c r="M43" s="91"/>
      <c r="N43" s="97"/>
    </row>
    <row r="44" spans="1:14" ht="13.5" thickBot="1"/>
    <row r="45" spans="1:14" ht="13.5">
      <c r="A45" s="183" t="s">
        <v>324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0"/>
    </row>
    <row r="46" spans="1:14" ht="15">
      <c r="A46" s="217" t="s">
        <v>342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9"/>
    </row>
    <row r="47" spans="1:14">
      <c r="A47" s="184" t="s">
        <v>86</v>
      </c>
      <c r="B47" s="184" t="s">
        <v>89</v>
      </c>
      <c r="C47" s="186" t="s">
        <v>91</v>
      </c>
      <c r="D47" s="188" t="s">
        <v>94</v>
      </c>
      <c r="E47" s="189"/>
      <c r="F47" s="190"/>
      <c r="G47" s="184" t="s">
        <v>102</v>
      </c>
      <c r="H47" s="188" t="s">
        <v>104</v>
      </c>
      <c r="I47" s="189"/>
      <c r="J47" s="190"/>
      <c r="K47" s="188" t="s">
        <v>111</v>
      </c>
      <c r="L47" s="189"/>
      <c r="M47" s="189"/>
      <c r="N47" s="190"/>
    </row>
    <row r="48" spans="1:14" ht="42" customHeight="1" thickBot="1">
      <c r="A48" s="185"/>
      <c r="B48" s="185"/>
      <c r="C48" s="187"/>
      <c r="D48" s="50" t="s">
        <v>95</v>
      </c>
      <c r="E48" s="50" t="s">
        <v>184</v>
      </c>
      <c r="F48" s="50" t="s">
        <v>230</v>
      </c>
      <c r="G48" s="185"/>
      <c r="H48" s="50" t="s">
        <v>338</v>
      </c>
      <c r="I48" s="52" t="s">
        <v>232</v>
      </c>
      <c r="J48" s="50" t="s">
        <v>107</v>
      </c>
      <c r="K48" s="59" t="s">
        <v>112</v>
      </c>
      <c r="L48" s="50" t="s">
        <v>115</v>
      </c>
      <c r="M48" s="60" t="s">
        <v>337</v>
      </c>
      <c r="N48" s="51" t="s">
        <v>121</v>
      </c>
    </row>
    <row r="49" spans="1:14" ht="13.5" customHeight="1" thickBot="1">
      <c r="A49" s="2"/>
      <c r="B49" s="138" t="s">
        <v>289</v>
      </c>
      <c r="C49" s="62">
        <v>100</v>
      </c>
      <c r="D49" s="62">
        <v>0</v>
      </c>
      <c r="E49" s="62">
        <v>0</v>
      </c>
      <c r="F49" s="62">
        <v>10</v>
      </c>
      <c r="G49" s="62">
        <v>47</v>
      </c>
      <c r="H49" s="62">
        <v>0.03</v>
      </c>
      <c r="I49" s="94">
        <v>0.5</v>
      </c>
      <c r="J49" s="95">
        <v>10</v>
      </c>
      <c r="K49" s="94">
        <v>16</v>
      </c>
      <c r="L49" s="94">
        <v>11</v>
      </c>
      <c r="M49" s="94">
        <v>9</v>
      </c>
      <c r="N49" s="94">
        <v>0.2</v>
      </c>
    </row>
    <row r="50" spans="1:14" ht="36.75" customHeight="1" thickBot="1">
      <c r="A50" s="82" t="s">
        <v>124</v>
      </c>
      <c r="B50" s="139" t="s">
        <v>314</v>
      </c>
      <c r="C50" s="62" t="s">
        <v>6</v>
      </c>
      <c r="D50" s="62" t="s">
        <v>133</v>
      </c>
      <c r="E50" s="62" t="s">
        <v>138</v>
      </c>
      <c r="F50" s="62" t="s">
        <v>142</v>
      </c>
      <c r="G50" s="62" t="s">
        <v>146</v>
      </c>
      <c r="H50" s="62" t="s">
        <v>151</v>
      </c>
      <c r="I50" s="97"/>
      <c r="J50" s="94" t="s">
        <v>156</v>
      </c>
      <c r="K50" s="63" t="s">
        <v>157</v>
      </c>
      <c r="L50" s="94" t="s">
        <v>163</v>
      </c>
      <c r="M50" s="94" t="s">
        <v>167</v>
      </c>
      <c r="N50" s="62" t="s">
        <v>170</v>
      </c>
    </row>
    <row r="51" spans="1:14" ht="13.5" thickBot="1">
      <c r="A51" s="86" t="s">
        <v>125</v>
      </c>
      <c r="B51" s="86" t="s">
        <v>127</v>
      </c>
      <c r="C51" s="85" t="s">
        <v>131</v>
      </c>
      <c r="D51" s="85" t="s">
        <v>134</v>
      </c>
      <c r="E51" s="85" t="s">
        <v>139</v>
      </c>
      <c r="F51" s="98">
        <v>0</v>
      </c>
      <c r="G51" s="85" t="s">
        <v>147</v>
      </c>
      <c r="H51" s="85" t="s">
        <v>152</v>
      </c>
      <c r="I51" s="92" t="s">
        <v>154</v>
      </c>
      <c r="J51" s="91">
        <v>0</v>
      </c>
      <c r="K51" s="107" t="s">
        <v>158</v>
      </c>
      <c r="L51" s="92" t="s">
        <v>164</v>
      </c>
      <c r="M51" s="92" t="s">
        <v>154</v>
      </c>
      <c r="N51" s="85" t="s">
        <v>171</v>
      </c>
    </row>
    <row r="52" spans="1:14" ht="13.5" thickBot="1">
      <c r="A52" s="82" t="s">
        <v>126</v>
      </c>
      <c r="B52" s="44" t="s">
        <v>128</v>
      </c>
      <c r="C52" s="62" t="s">
        <v>49</v>
      </c>
      <c r="D52" s="62" t="s">
        <v>135</v>
      </c>
      <c r="E52" s="8" t="s">
        <v>140</v>
      </c>
      <c r="F52" s="62" t="s">
        <v>143</v>
      </c>
      <c r="G52" s="62" t="s">
        <v>148</v>
      </c>
      <c r="H52" s="8" t="s">
        <v>153</v>
      </c>
      <c r="I52" s="94" t="s">
        <v>155</v>
      </c>
      <c r="J52" s="94" t="s">
        <v>155</v>
      </c>
      <c r="K52" s="63" t="s">
        <v>159</v>
      </c>
      <c r="L52" s="94" t="s">
        <v>165</v>
      </c>
      <c r="M52" s="94" t="s">
        <v>168</v>
      </c>
      <c r="N52" s="62" t="s">
        <v>172</v>
      </c>
    </row>
    <row r="53" spans="1:14" ht="26.25" thickBot="1">
      <c r="A53" s="82" t="s">
        <v>40</v>
      </c>
      <c r="B53" s="77" t="s">
        <v>129</v>
      </c>
      <c r="C53" s="62" t="s">
        <v>132</v>
      </c>
      <c r="D53" s="62" t="s">
        <v>136</v>
      </c>
      <c r="E53" s="62" t="s">
        <v>141</v>
      </c>
      <c r="F53" s="62" t="s">
        <v>144</v>
      </c>
      <c r="G53" s="62" t="s">
        <v>149</v>
      </c>
      <c r="H53" s="62" t="s">
        <v>151</v>
      </c>
      <c r="I53" s="94" t="s">
        <v>110</v>
      </c>
      <c r="J53" s="91"/>
      <c r="K53" s="63" t="s">
        <v>160</v>
      </c>
      <c r="L53" s="94" t="s">
        <v>166</v>
      </c>
      <c r="M53" s="94" t="s">
        <v>169</v>
      </c>
      <c r="N53" s="62" t="s">
        <v>173</v>
      </c>
    </row>
    <row r="54" spans="1:14" ht="13.5" thickBot="1">
      <c r="A54" s="82" t="s">
        <v>41</v>
      </c>
      <c r="B54" s="76" t="s">
        <v>300</v>
      </c>
      <c r="C54" s="62">
        <v>200</v>
      </c>
      <c r="D54" s="62" t="s">
        <v>137</v>
      </c>
      <c r="E54" s="97"/>
      <c r="F54" s="8" t="s">
        <v>145</v>
      </c>
      <c r="G54" s="62" t="s">
        <v>150</v>
      </c>
      <c r="H54" s="8" t="s">
        <v>61</v>
      </c>
      <c r="I54" s="97"/>
      <c r="J54" s="96" t="s">
        <v>26</v>
      </c>
      <c r="K54" s="63" t="s">
        <v>161</v>
      </c>
      <c r="L54" s="94" t="s">
        <v>97</v>
      </c>
      <c r="M54" s="97"/>
      <c r="N54" s="8" t="s">
        <v>174</v>
      </c>
    </row>
    <row r="55" spans="1:14" ht="13.5" thickBot="1">
      <c r="A55" s="3"/>
      <c r="B55" s="30" t="s">
        <v>290</v>
      </c>
      <c r="C55" s="85" t="s">
        <v>93</v>
      </c>
      <c r="D55" s="85">
        <v>5</v>
      </c>
      <c r="E55" s="85">
        <v>1</v>
      </c>
      <c r="F55" s="85">
        <v>24</v>
      </c>
      <c r="G55" s="85">
        <v>122</v>
      </c>
      <c r="H55" s="98">
        <v>0.18</v>
      </c>
      <c r="I55" s="97">
        <v>0</v>
      </c>
      <c r="J55" s="91">
        <v>0</v>
      </c>
      <c r="K55" s="97">
        <v>14.5</v>
      </c>
      <c r="L55" s="97">
        <v>45</v>
      </c>
      <c r="M55" s="97">
        <v>10</v>
      </c>
      <c r="N55" s="97">
        <v>0</v>
      </c>
    </row>
    <row r="56" spans="1:14" ht="16.5" thickBot="1">
      <c r="A56" s="3"/>
      <c r="B56" s="17" t="s">
        <v>130</v>
      </c>
      <c r="C56" s="91"/>
      <c r="D56" s="99">
        <f>D55+D54+D53+D52+D51+D50+D49</f>
        <v>31.23</v>
      </c>
      <c r="E56" s="99">
        <f>E55+E54+E53+E52+E51+E50+E49</f>
        <v>20.16</v>
      </c>
      <c r="F56" s="100">
        <f>F55+F54+F53+F52+F51+F50+F49</f>
        <v>109.12</v>
      </c>
      <c r="G56" s="100">
        <f>G55+G54+G53+G52+G51+G50+G49</f>
        <v>750.79</v>
      </c>
      <c r="H56" s="98"/>
      <c r="I56" s="97"/>
      <c r="J56" s="91"/>
      <c r="K56" s="97"/>
      <c r="L56" s="97"/>
      <c r="M56" s="97"/>
      <c r="N56" s="97"/>
    </row>
    <row r="57" spans="1:14" ht="13.5" thickBot="1"/>
    <row r="58" spans="1:14" ht="13.5">
      <c r="A58" s="183" t="s">
        <v>329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70"/>
    </row>
    <row r="59" spans="1:14">
      <c r="A59" s="214" t="s">
        <v>85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6"/>
    </row>
    <row r="60" spans="1:14">
      <c r="A60" s="196" t="s">
        <v>86</v>
      </c>
      <c r="B60" s="196" t="s">
        <v>89</v>
      </c>
      <c r="C60" s="207" t="s">
        <v>91</v>
      </c>
      <c r="D60" s="209" t="s">
        <v>94</v>
      </c>
      <c r="E60" s="210"/>
      <c r="F60" s="211"/>
      <c r="G60" s="212" t="s">
        <v>102</v>
      </c>
      <c r="H60" s="209" t="s">
        <v>104</v>
      </c>
      <c r="I60" s="210"/>
      <c r="J60" s="211"/>
      <c r="K60" s="209" t="s">
        <v>111</v>
      </c>
      <c r="L60" s="210"/>
      <c r="M60" s="210"/>
      <c r="N60" s="211"/>
    </row>
    <row r="61" spans="1:14" ht="39.75" customHeight="1" thickBot="1">
      <c r="A61" s="197"/>
      <c r="B61" s="197"/>
      <c r="C61" s="208"/>
      <c r="D61" s="55" t="s">
        <v>95</v>
      </c>
      <c r="E61" s="55" t="s">
        <v>184</v>
      </c>
      <c r="F61" s="50" t="s">
        <v>230</v>
      </c>
      <c r="G61" s="213"/>
      <c r="H61" s="56" t="s">
        <v>105</v>
      </c>
      <c r="I61" s="52" t="s">
        <v>232</v>
      </c>
      <c r="J61" s="50" t="s">
        <v>107</v>
      </c>
      <c r="K61" s="55" t="s">
        <v>112</v>
      </c>
      <c r="L61" s="55" t="s">
        <v>115</v>
      </c>
      <c r="M61" s="54" t="s">
        <v>337</v>
      </c>
      <c r="N61" s="56" t="s">
        <v>121</v>
      </c>
    </row>
    <row r="62" spans="1:14" ht="26.25" thickBot="1">
      <c r="A62" s="128" t="s">
        <v>175</v>
      </c>
      <c r="B62" s="77" t="s">
        <v>178</v>
      </c>
      <c r="C62" s="62" t="s">
        <v>132</v>
      </c>
      <c r="D62" s="62" t="s">
        <v>181</v>
      </c>
      <c r="E62" s="62" t="s">
        <v>185</v>
      </c>
      <c r="F62" s="62" t="s">
        <v>189</v>
      </c>
      <c r="G62" s="62" t="s">
        <v>192</v>
      </c>
      <c r="H62" s="62" t="s">
        <v>20</v>
      </c>
      <c r="I62" s="87">
        <v>0</v>
      </c>
      <c r="J62" s="26" t="s">
        <v>197</v>
      </c>
      <c r="K62" s="79" t="s">
        <v>198</v>
      </c>
      <c r="L62" s="26" t="s">
        <v>202</v>
      </c>
      <c r="M62" s="82" t="s">
        <v>206</v>
      </c>
      <c r="N62" s="80" t="s">
        <v>209</v>
      </c>
    </row>
    <row r="63" spans="1:14" ht="13.5" thickBot="1">
      <c r="A63" s="82" t="s">
        <v>176</v>
      </c>
      <c r="B63" s="76" t="s">
        <v>325</v>
      </c>
      <c r="C63" s="26">
        <v>250</v>
      </c>
      <c r="D63" s="62" t="s">
        <v>174</v>
      </c>
      <c r="E63" s="62" t="s">
        <v>186</v>
      </c>
      <c r="F63" s="62" t="s">
        <v>190</v>
      </c>
      <c r="G63" s="62" t="s">
        <v>193</v>
      </c>
      <c r="H63" s="62" t="s">
        <v>151</v>
      </c>
      <c r="I63" s="87">
        <v>0</v>
      </c>
      <c r="J63" s="26" t="s">
        <v>66</v>
      </c>
      <c r="K63" s="79" t="s">
        <v>199</v>
      </c>
      <c r="L63" s="26" t="s">
        <v>203</v>
      </c>
      <c r="M63" s="82" t="s">
        <v>207</v>
      </c>
      <c r="N63" s="62" t="s">
        <v>210</v>
      </c>
    </row>
    <row r="64" spans="1:14" ht="26.25" thickBot="1">
      <c r="A64" s="129" t="s">
        <v>294</v>
      </c>
      <c r="B64" s="140" t="s">
        <v>293</v>
      </c>
      <c r="C64" s="85" t="s">
        <v>180</v>
      </c>
      <c r="D64" s="85" t="s">
        <v>182</v>
      </c>
      <c r="E64" s="85" t="s">
        <v>187</v>
      </c>
      <c r="F64" s="85" t="s">
        <v>191</v>
      </c>
      <c r="G64" s="85" t="s">
        <v>194</v>
      </c>
      <c r="H64" s="85" t="s">
        <v>22</v>
      </c>
      <c r="I64" s="83" t="s">
        <v>196</v>
      </c>
      <c r="J64" s="83" t="s">
        <v>110</v>
      </c>
      <c r="K64" s="23" t="s">
        <v>200</v>
      </c>
      <c r="L64" s="83" t="s">
        <v>204</v>
      </c>
      <c r="M64" s="86" t="s">
        <v>162</v>
      </c>
      <c r="N64" s="85" t="s">
        <v>211</v>
      </c>
    </row>
    <row r="65" spans="1:14" ht="13.5" thickBot="1">
      <c r="A65" s="82" t="s">
        <v>177</v>
      </c>
      <c r="B65" s="77" t="s">
        <v>179</v>
      </c>
      <c r="C65" s="62" t="s">
        <v>18</v>
      </c>
      <c r="D65" s="62" t="s">
        <v>183</v>
      </c>
      <c r="E65" s="62" t="s">
        <v>188</v>
      </c>
      <c r="F65" s="62" t="s">
        <v>144</v>
      </c>
      <c r="G65" s="62" t="s">
        <v>195</v>
      </c>
      <c r="H65" s="8" t="s">
        <v>153</v>
      </c>
      <c r="I65" s="78" t="s">
        <v>118</v>
      </c>
      <c r="J65" s="87"/>
      <c r="K65" s="79" t="s">
        <v>201</v>
      </c>
      <c r="L65" s="26" t="s">
        <v>205</v>
      </c>
      <c r="M65" s="82" t="s">
        <v>208</v>
      </c>
      <c r="N65" s="62" t="s">
        <v>212</v>
      </c>
    </row>
    <row r="66" spans="1:14" ht="13.5" thickBot="1">
      <c r="A66" s="2"/>
      <c r="B66" s="76" t="s">
        <v>321</v>
      </c>
      <c r="C66" s="8" t="s">
        <v>8</v>
      </c>
      <c r="D66" s="62">
        <v>6.4</v>
      </c>
      <c r="E66" s="98">
        <v>7.6</v>
      </c>
      <c r="F66" s="62">
        <v>34.4</v>
      </c>
      <c r="G66" s="62">
        <v>198</v>
      </c>
      <c r="H66" s="81">
        <v>0</v>
      </c>
      <c r="I66" s="81">
        <v>0</v>
      </c>
      <c r="J66" s="87">
        <v>0</v>
      </c>
      <c r="K66" s="78">
        <v>0.08</v>
      </c>
      <c r="L66" s="26">
        <v>0.66</v>
      </c>
      <c r="M66" s="88">
        <v>0.01</v>
      </c>
      <c r="N66" s="8" t="s">
        <v>37</v>
      </c>
    </row>
    <row r="67" spans="1:14" ht="13.5" thickBot="1">
      <c r="A67" s="1"/>
      <c r="B67" s="135" t="s">
        <v>290</v>
      </c>
      <c r="C67" s="62" t="s">
        <v>93</v>
      </c>
      <c r="D67" s="62">
        <v>5</v>
      </c>
      <c r="E67" s="62">
        <v>1</v>
      </c>
      <c r="F67" s="62">
        <v>24</v>
      </c>
      <c r="G67" s="62">
        <v>122</v>
      </c>
      <c r="H67" s="62">
        <v>0.18</v>
      </c>
      <c r="I67" s="87">
        <v>0</v>
      </c>
      <c r="J67" s="87">
        <v>0</v>
      </c>
      <c r="K67" s="79">
        <v>14.5</v>
      </c>
      <c r="L67" s="26">
        <v>45</v>
      </c>
      <c r="M67" s="82">
        <v>10</v>
      </c>
      <c r="N67" s="80">
        <v>0</v>
      </c>
    </row>
    <row r="68" spans="1:14" ht="13.5" thickBot="1">
      <c r="A68" s="3"/>
      <c r="B68" s="15" t="s">
        <v>90</v>
      </c>
      <c r="C68" s="91"/>
      <c r="D68" s="111">
        <f>D67+D66+D65+D64+D63+D62</f>
        <v>36.049999999999997</v>
      </c>
      <c r="E68" s="112">
        <f>E67+E66+E65+E64+E63+E62</f>
        <v>37.19</v>
      </c>
      <c r="F68" s="74">
        <f>F67+F66+F65+F64+F63+F62</f>
        <v>108.92</v>
      </c>
      <c r="G68" s="113">
        <f>G67+G66+G65+G64+G63+G62</f>
        <v>902.05000000000007</v>
      </c>
      <c r="H68" s="81"/>
      <c r="I68" s="87"/>
      <c r="J68" s="87"/>
      <c r="K68" s="97"/>
      <c r="L68" s="97"/>
      <c r="M68" s="91"/>
      <c r="N68" s="98"/>
    </row>
    <row r="69" spans="1:14" ht="13.5" thickBot="1"/>
    <row r="70" spans="1:14" ht="13.5">
      <c r="A70" s="183" t="s">
        <v>328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70"/>
    </row>
    <row r="71" spans="1:14" ht="15.75">
      <c r="A71" s="193" t="s">
        <v>0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5"/>
    </row>
    <row r="72" spans="1:14">
      <c r="A72" s="184" t="s">
        <v>86</v>
      </c>
      <c r="B72" s="184" t="s">
        <v>89</v>
      </c>
      <c r="C72" s="186" t="s">
        <v>91</v>
      </c>
      <c r="D72" s="188" t="s">
        <v>94</v>
      </c>
      <c r="E72" s="189"/>
      <c r="F72" s="190"/>
      <c r="G72" s="184" t="s">
        <v>102</v>
      </c>
      <c r="H72" s="188" t="s">
        <v>104</v>
      </c>
      <c r="I72" s="189"/>
      <c r="J72" s="190"/>
      <c r="K72" s="188" t="s">
        <v>111</v>
      </c>
      <c r="L72" s="189"/>
      <c r="M72" s="189"/>
      <c r="N72" s="190"/>
    </row>
    <row r="73" spans="1:14" ht="37.5" customHeight="1" thickBot="1">
      <c r="A73" s="185"/>
      <c r="B73" s="185"/>
      <c r="C73" s="187"/>
      <c r="D73" s="53" t="s">
        <v>9</v>
      </c>
      <c r="E73" s="50" t="s">
        <v>184</v>
      </c>
      <c r="F73" s="50" t="s">
        <v>230</v>
      </c>
      <c r="G73" s="185"/>
      <c r="H73" s="51" t="s">
        <v>105</v>
      </c>
      <c r="I73" s="50" t="s">
        <v>232</v>
      </c>
      <c r="J73" s="50" t="s">
        <v>107</v>
      </c>
      <c r="K73" s="59" t="s">
        <v>112</v>
      </c>
      <c r="L73" s="53" t="s">
        <v>29</v>
      </c>
      <c r="M73" s="54" t="s">
        <v>337</v>
      </c>
      <c r="N73" s="51" t="s">
        <v>121</v>
      </c>
    </row>
    <row r="74" spans="1:14" ht="13.5" thickBot="1">
      <c r="A74" s="2"/>
      <c r="B74" s="76" t="s">
        <v>291</v>
      </c>
      <c r="C74" s="62">
        <v>100</v>
      </c>
      <c r="D74" s="62">
        <v>0</v>
      </c>
      <c r="E74" s="62">
        <v>0</v>
      </c>
      <c r="F74" s="62">
        <v>10</v>
      </c>
      <c r="G74" s="62">
        <v>47</v>
      </c>
      <c r="H74" s="62">
        <v>0.02</v>
      </c>
      <c r="I74" s="87">
        <v>0</v>
      </c>
      <c r="J74" s="26">
        <v>5</v>
      </c>
      <c r="K74" s="26">
        <v>19</v>
      </c>
      <c r="L74" s="82">
        <v>16</v>
      </c>
      <c r="M74" s="82">
        <v>12</v>
      </c>
      <c r="N74" s="62">
        <v>0</v>
      </c>
    </row>
    <row r="75" spans="1:14" ht="26.25" thickBot="1">
      <c r="A75" s="46" t="s">
        <v>339</v>
      </c>
      <c r="B75" s="44" t="s">
        <v>3</v>
      </c>
      <c r="C75" s="47">
        <v>250</v>
      </c>
      <c r="D75" s="62" t="s">
        <v>344</v>
      </c>
      <c r="E75" s="62" t="s">
        <v>345</v>
      </c>
      <c r="F75" s="62" t="s">
        <v>346</v>
      </c>
      <c r="G75" s="62" t="s">
        <v>347</v>
      </c>
      <c r="H75" s="62" t="s">
        <v>348</v>
      </c>
      <c r="I75" s="87"/>
      <c r="J75" s="26" t="s">
        <v>349</v>
      </c>
      <c r="K75" s="26" t="s">
        <v>350</v>
      </c>
      <c r="L75" s="82" t="s">
        <v>351</v>
      </c>
      <c r="M75" s="82" t="s">
        <v>352</v>
      </c>
      <c r="N75" s="62" t="s">
        <v>353</v>
      </c>
    </row>
    <row r="76" spans="1:14" ht="26.25" thickBot="1">
      <c r="A76" s="45" t="s">
        <v>354</v>
      </c>
      <c r="B76" s="76" t="s">
        <v>295</v>
      </c>
      <c r="C76" s="62" t="s">
        <v>18</v>
      </c>
      <c r="D76" s="62" t="s">
        <v>215</v>
      </c>
      <c r="E76" s="62" t="s">
        <v>217</v>
      </c>
      <c r="F76" s="62" t="s">
        <v>218</v>
      </c>
      <c r="G76" s="82">
        <v>187.04</v>
      </c>
      <c r="H76" s="8" t="s">
        <v>13</v>
      </c>
      <c r="I76" s="78" t="s">
        <v>110</v>
      </c>
      <c r="J76" s="87"/>
      <c r="K76" s="26" t="s">
        <v>219</v>
      </c>
      <c r="L76" s="78" t="s">
        <v>220</v>
      </c>
      <c r="M76" s="115" t="s">
        <v>110</v>
      </c>
      <c r="N76" s="26">
        <v>1.1000000000000001</v>
      </c>
    </row>
    <row r="77" spans="1:14" ht="26.25" thickBot="1">
      <c r="A77" s="2"/>
      <c r="B77" s="76" t="s">
        <v>317</v>
      </c>
      <c r="C77" s="47" t="s">
        <v>318</v>
      </c>
      <c r="D77" s="62">
        <v>6</v>
      </c>
      <c r="E77" s="62">
        <v>11.6</v>
      </c>
      <c r="F77" s="62">
        <v>0.67</v>
      </c>
      <c r="G77" s="62">
        <v>132</v>
      </c>
      <c r="H77" s="62">
        <v>0.9</v>
      </c>
      <c r="I77" s="87">
        <v>0</v>
      </c>
      <c r="J77" s="78">
        <v>0</v>
      </c>
      <c r="K77" s="26">
        <v>0.35</v>
      </c>
      <c r="L77" s="82">
        <v>1.59</v>
      </c>
      <c r="M77" s="115">
        <v>0.2</v>
      </c>
      <c r="N77" s="62">
        <v>0.2</v>
      </c>
    </row>
    <row r="78" spans="1:14" ht="26.25" thickBot="1">
      <c r="A78" s="82"/>
      <c r="B78" s="76" t="s">
        <v>343</v>
      </c>
      <c r="C78" s="8" t="s">
        <v>8</v>
      </c>
      <c r="D78" s="62" t="s">
        <v>216</v>
      </c>
      <c r="E78" s="97">
        <v>0</v>
      </c>
      <c r="F78" s="62" t="s">
        <v>56</v>
      </c>
      <c r="G78" s="62" t="s">
        <v>60</v>
      </c>
      <c r="H78" s="81">
        <v>0</v>
      </c>
      <c r="I78" s="87">
        <v>0</v>
      </c>
      <c r="J78" s="26" t="s">
        <v>68</v>
      </c>
      <c r="K78" s="26" t="s">
        <v>72</v>
      </c>
      <c r="L78" s="82" t="s">
        <v>221</v>
      </c>
      <c r="M78" s="82" t="s">
        <v>80</v>
      </c>
      <c r="N78" s="78" t="s">
        <v>84</v>
      </c>
    </row>
    <row r="79" spans="1:14" ht="13.5" thickBot="1">
      <c r="A79" s="3"/>
      <c r="B79" s="30" t="s">
        <v>290</v>
      </c>
      <c r="C79" s="85" t="s">
        <v>93</v>
      </c>
      <c r="D79" s="85">
        <v>5</v>
      </c>
      <c r="E79" s="85">
        <v>1</v>
      </c>
      <c r="F79" s="85">
        <v>24</v>
      </c>
      <c r="G79" s="85">
        <v>122</v>
      </c>
      <c r="H79" s="81">
        <v>0.18</v>
      </c>
      <c r="I79" s="87">
        <v>0</v>
      </c>
      <c r="J79" s="87">
        <v>0</v>
      </c>
      <c r="K79" s="87">
        <v>14.5</v>
      </c>
      <c r="L79" s="88">
        <v>45</v>
      </c>
      <c r="M79" s="88">
        <v>10</v>
      </c>
      <c r="N79" s="87">
        <v>0</v>
      </c>
    </row>
    <row r="80" spans="1:14" ht="13.5" thickBot="1">
      <c r="A80" s="11"/>
      <c r="B80" s="30" t="s">
        <v>296</v>
      </c>
      <c r="C80" s="141" t="s">
        <v>355</v>
      </c>
      <c r="D80" s="85">
        <v>1.8</v>
      </c>
      <c r="E80" s="85">
        <v>7.5</v>
      </c>
      <c r="F80" s="85">
        <v>18.7</v>
      </c>
      <c r="G80" s="85">
        <v>164.5</v>
      </c>
      <c r="H80" s="85">
        <v>0.02</v>
      </c>
      <c r="I80" s="87">
        <v>0</v>
      </c>
      <c r="J80" s="85">
        <v>2</v>
      </c>
      <c r="K80" s="85">
        <v>1.5</v>
      </c>
      <c r="L80" s="85">
        <v>2.58</v>
      </c>
      <c r="M80" s="83">
        <v>0.7</v>
      </c>
      <c r="N80" s="85">
        <v>0</v>
      </c>
    </row>
    <row r="81" spans="1:14" ht="16.5" thickBot="1">
      <c r="A81" s="3"/>
      <c r="B81" s="12" t="s">
        <v>5</v>
      </c>
      <c r="C81" s="3"/>
      <c r="D81" s="114">
        <f>D80+D79+D78+D77+D76+D75+D74</f>
        <v>21.15</v>
      </c>
      <c r="E81" s="89">
        <f>E80+E79+E78+E77+E76+E75+E74</f>
        <v>29.009999999999998</v>
      </c>
      <c r="F81" s="114">
        <f>F80+F79+F78+F77+F76+F75+F74</f>
        <v>130.08000000000001</v>
      </c>
      <c r="G81" s="61">
        <f>G80+G79+G78+G77+G76+G75+G74</f>
        <v>909.98</v>
      </c>
      <c r="H81" s="98"/>
      <c r="I81" s="97"/>
      <c r="J81" s="97"/>
      <c r="K81" s="97"/>
      <c r="L81" s="91"/>
      <c r="M81" s="91"/>
      <c r="N81" s="97"/>
    </row>
    <row r="82" spans="1:14" ht="13.5" thickBot="1"/>
    <row r="83" spans="1:14" ht="13.5">
      <c r="A83" s="183" t="s">
        <v>333</v>
      </c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70"/>
    </row>
    <row r="84" spans="1:14" ht="16.5">
      <c r="A84" s="171" t="s">
        <v>222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3"/>
    </row>
    <row r="85" spans="1:14" ht="13.5" thickBot="1">
      <c r="A85" s="196" t="s">
        <v>86</v>
      </c>
      <c r="B85" s="196" t="s">
        <v>89</v>
      </c>
      <c r="C85" s="207" t="s">
        <v>91</v>
      </c>
      <c r="D85" s="209" t="s">
        <v>94</v>
      </c>
      <c r="E85" s="210"/>
      <c r="F85" s="211"/>
      <c r="G85" s="212" t="s">
        <v>102</v>
      </c>
      <c r="H85" s="209" t="s">
        <v>104</v>
      </c>
      <c r="I85" s="210"/>
      <c r="J85" s="211"/>
      <c r="K85" s="209" t="s">
        <v>111</v>
      </c>
      <c r="L85" s="210"/>
      <c r="M85" s="210"/>
      <c r="N85" s="211"/>
    </row>
    <row r="86" spans="1:14" ht="40.5" customHeight="1" thickBot="1">
      <c r="A86" s="197"/>
      <c r="B86" s="197"/>
      <c r="C86" s="208"/>
      <c r="D86" s="64" t="s">
        <v>227</v>
      </c>
      <c r="E86" s="55" t="s">
        <v>184</v>
      </c>
      <c r="F86" s="55" t="s">
        <v>230</v>
      </c>
      <c r="G86" s="213"/>
      <c r="H86" s="65" t="s">
        <v>231</v>
      </c>
      <c r="I86" s="55" t="s">
        <v>232</v>
      </c>
      <c r="J86" s="55" t="s">
        <v>107</v>
      </c>
      <c r="K86" s="55" t="s">
        <v>112</v>
      </c>
      <c r="L86" s="64" t="s">
        <v>235</v>
      </c>
      <c r="M86" s="66" t="s">
        <v>237</v>
      </c>
      <c r="N86" s="56" t="s">
        <v>121</v>
      </c>
    </row>
    <row r="87" spans="1:14" ht="26.25" thickBot="1">
      <c r="A87" s="130" t="s">
        <v>299</v>
      </c>
      <c r="B87" s="140" t="s">
        <v>297</v>
      </c>
      <c r="C87" s="85" t="s">
        <v>132</v>
      </c>
      <c r="D87" s="85">
        <v>1.3</v>
      </c>
      <c r="E87" s="85">
        <v>6.19</v>
      </c>
      <c r="F87" s="85">
        <v>4.72</v>
      </c>
      <c r="G87" s="85">
        <v>79.599999999999994</v>
      </c>
      <c r="H87" s="85">
        <v>0.06</v>
      </c>
      <c r="I87" s="85">
        <v>0</v>
      </c>
      <c r="J87" s="83">
        <v>20.48</v>
      </c>
      <c r="K87" s="83">
        <v>17.579999999999998</v>
      </c>
      <c r="L87" s="83">
        <v>32.880000000000003</v>
      </c>
      <c r="M87" s="86">
        <v>17.79</v>
      </c>
      <c r="N87" s="85">
        <v>0.84</v>
      </c>
    </row>
    <row r="88" spans="1:14" ht="26.25" thickBot="1">
      <c r="A88" s="131"/>
      <c r="B88" s="139" t="s">
        <v>326</v>
      </c>
      <c r="C88" s="26">
        <v>250</v>
      </c>
      <c r="D88" s="62">
        <v>7</v>
      </c>
      <c r="E88" s="62">
        <v>5.58</v>
      </c>
      <c r="F88" s="62">
        <v>13</v>
      </c>
      <c r="G88" s="62">
        <v>139</v>
      </c>
      <c r="H88" s="62">
        <v>0.08</v>
      </c>
      <c r="I88" s="87">
        <v>0</v>
      </c>
      <c r="J88" s="26">
        <v>16.600000000000001</v>
      </c>
      <c r="K88" s="79">
        <v>38</v>
      </c>
      <c r="L88" s="26">
        <v>80.5</v>
      </c>
      <c r="M88" s="82">
        <v>52</v>
      </c>
      <c r="N88" s="62">
        <v>1.24</v>
      </c>
    </row>
    <row r="89" spans="1:14" ht="26.25" thickBot="1">
      <c r="A89" s="26" t="s">
        <v>223</v>
      </c>
      <c r="B89" s="77" t="s">
        <v>224</v>
      </c>
      <c r="C89" s="62" t="s">
        <v>92</v>
      </c>
      <c r="D89" s="62" t="s">
        <v>96</v>
      </c>
      <c r="E89" s="62" t="s">
        <v>229</v>
      </c>
      <c r="F89" s="62" t="s">
        <v>100</v>
      </c>
      <c r="G89" s="62" t="s">
        <v>18</v>
      </c>
      <c r="H89" s="62" t="s">
        <v>67</v>
      </c>
      <c r="I89" s="26" t="s">
        <v>233</v>
      </c>
      <c r="J89" s="26" t="s">
        <v>171</v>
      </c>
      <c r="K89" s="26" t="s">
        <v>234</v>
      </c>
      <c r="L89" s="26" t="s">
        <v>236</v>
      </c>
      <c r="M89" s="26" t="s">
        <v>24</v>
      </c>
      <c r="N89" s="22" t="s">
        <v>228</v>
      </c>
    </row>
    <row r="90" spans="1:14" ht="13.5" thickBot="1">
      <c r="A90" s="6"/>
      <c r="B90" s="76" t="s">
        <v>292</v>
      </c>
      <c r="C90" s="62" t="s">
        <v>8</v>
      </c>
      <c r="D90" s="62">
        <v>0.5</v>
      </c>
      <c r="E90" s="62">
        <v>0.1</v>
      </c>
      <c r="F90" s="62">
        <v>26.5</v>
      </c>
      <c r="G90" s="62">
        <v>41.6</v>
      </c>
      <c r="H90" s="81">
        <v>0</v>
      </c>
      <c r="I90" s="87">
        <v>0</v>
      </c>
      <c r="J90" s="87">
        <v>0.7</v>
      </c>
      <c r="K90" s="87">
        <v>0.18</v>
      </c>
      <c r="L90" s="87">
        <v>0</v>
      </c>
      <c r="M90" s="88">
        <v>0.12</v>
      </c>
      <c r="N90" s="87">
        <v>0.2</v>
      </c>
    </row>
    <row r="91" spans="1:14" ht="13.5" thickBot="1">
      <c r="A91" s="6"/>
      <c r="B91" s="30" t="s">
        <v>290</v>
      </c>
      <c r="C91" s="85">
        <v>40</v>
      </c>
      <c r="D91" s="85">
        <v>5</v>
      </c>
      <c r="E91" s="85">
        <v>1</v>
      </c>
      <c r="F91" s="85">
        <v>24</v>
      </c>
      <c r="G91" s="85">
        <v>122</v>
      </c>
      <c r="H91" s="81">
        <v>0.18</v>
      </c>
      <c r="I91" s="87">
        <v>0</v>
      </c>
      <c r="J91" s="87">
        <v>0</v>
      </c>
      <c r="K91" s="87">
        <v>14.5</v>
      </c>
      <c r="L91" s="87">
        <v>45</v>
      </c>
      <c r="M91" s="88">
        <v>10</v>
      </c>
      <c r="N91" s="87">
        <v>0</v>
      </c>
    </row>
    <row r="92" spans="1:14" ht="13.5" thickBot="1">
      <c r="A92" s="6"/>
      <c r="B92" s="77" t="s">
        <v>225</v>
      </c>
      <c r="C92" s="62" t="s">
        <v>93</v>
      </c>
      <c r="D92" s="62">
        <v>0.04</v>
      </c>
      <c r="E92" s="87">
        <v>0</v>
      </c>
      <c r="F92" s="62">
        <v>29.8</v>
      </c>
      <c r="G92" s="62">
        <v>154</v>
      </c>
      <c r="H92" s="81">
        <v>0</v>
      </c>
      <c r="I92" s="87">
        <v>0</v>
      </c>
      <c r="J92" s="87">
        <v>0</v>
      </c>
      <c r="K92" s="87">
        <v>0.1</v>
      </c>
      <c r="L92" s="87">
        <v>0.5</v>
      </c>
      <c r="M92" s="88">
        <v>0.2</v>
      </c>
      <c r="N92" s="87">
        <v>0</v>
      </c>
    </row>
    <row r="93" spans="1:14" ht="13.5" thickBot="1">
      <c r="A93" s="83" t="s">
        <v>214</v>
      </c>
      <c r="B93" s="85" t="s">
        <v>298</v>
      </c>
      <c r="C93" s="85" t="s">
        <v>132</v>
      </c>
      <c r="D93" s="85">
        <v>0</v>
      </c>
      <c r="E93" s="85">
        <v>0</v>
      </c>
      <c r="F93" s="85">
        <v>10</v>
      </c>
      <c r="G93" s="85">
        <v>47</v>
      </c>
      <c r="H93" s="85">
        <v>0.03</v>
      </c>
      <c r="I93" s="87">
        <v>0.5</v>
      </c>
      <c r="J93" s="85">
        <v>10</v>
      </c>
      <c r="K93" s="85">
        <v>16</v>
      </c>
      <c r="L93" s="83">
        <v>11</v>
      </c>
      <c r="M93" s="88">
        <v>9</v>
      </c>
      <c r="N93" s="85">
        <v>0.2</v>
      </c>
    </row>
    <row r="94" spans="1:14" ht="13.5" thickBot="1">
      <c r="A94" s="6"/>
      <c r="B94" s="18" t="s">
        <v>226</v>
      </c>
      <c r="C94" s="3"/>
      <c r="D94" s="116">
        <f>D93+D92+D91+D90+D89+D88+D87</f>
        <v>27.71</v>
      </c>
      <c r="E94" s="116">
        <f>E93+E92+E91+E90+E89+E88+E87</f>
        <v>17.72</v>
      </c>
      <c r="F94" s="116">
        <f>F93+F92+F91+F90+F89+F88+F87</f>
        <v>114.55</v>
      </c>
      <c r="G94" s="117">
        <f>G93+G92+G90+G91+G89+G88+G87</f>
        <v>733.2</v>
      </c>
      <c r="H94" s="10"/>
      <c r="I94" s="6"/>
      <c r="J94" s="6"/>
      <c r="K94" s="6"/>
      <c r="L94" s="6"/>
      <c r="M94" s="3"/>
      <c r="N94" s="6"/>
    </row>
    <row r="95" spans="1:14" ht="13.5" thickBot="1"/>
    <row r="96" spans="1:14" ht="13.5">
      <c r="A96" s="183" t="s">
        <v>334</v>
      </c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70"/>
    </row>
    <row r="97" spans="1:14" ht="16.5">
      <c r="A97" s="171" t="s">
        <v>222</v>
      </c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3"/>
    </row>
    <row r="98" spans="1:14">
      <c r="A98" s="205" t="s">
        <v>238</v>
      </c>
      <c r="B98" s="196" t="s">
        <v>89</v>
      </c>
      <c r="C98" s="207" t="s">
        <v>91</v>
      </c>
      <c r="D98" s="209" t="s">
        <v>94</v>
      </c>
      <c r="E98" s="210"/>
      <c r="F98" s="211"/>
      <c r="G98" s="212" t="s">
        <v>102</v>
      </c>
      <c r="H98" s="209" t="s">
        <v>104</v>
      </c>
      <c r="I98" s="210"/>
      <c r="J98" s="211"/>
      <c r="K98" s="209" t="s">
        <v>111</v>
      </c>
      <c r="L98" s="210"/>
      <c r="M98" s="210"/>
      <c r="N98" s="211"/>
    </row>
    <row r="99" spans="1:14" ht="39" customHeight="1" thickBot="1">
      <c r="A99" s="206"/>
      <c r="B99" s="197"/>
      <c r="C99" s="208"/>
      <c r="D99" s="55" t="s">
        <v>95</v>
      </c>
      <c r="E99" s="50" t="s">
        <v>184</v>
      </c>
      <c r="F99" s="50" t="s">
        <v>230</v>
      </c>
      <c r="G99" s="213"/>
      <c r="H99" s="51" t="s">
        <v>105</v>
      </c>
      <c r="I99" s="59" t="s">
        <v>232</v>
      </c>
      <c r="J99" s="67" t="s">
        <v>255</v>
      </c>
      <c r="K99" s="68" t="s">
        <v>112</v>
      </c>
      <c r="L99" s="55" t="s">
        <v>115</v>
      </c>
      <c r="M99" s="60" t="s">
        <v>337</v>
      </c>
      <c r="N99" s="51" t="s">
        <v>121</v>
      </c>
    </row>
    <row r="100" spans="1:14" ht="13.5" thickBot="1">
      <c r="A100" s="26" t="s">
        <v>239</v>
      </c>
      <c r="B100" s="77" t="s">
        <v>242</v>
      </c>
      <c r="C100" s="8" t="s">
        <v>132</v>
      </c>
      <c r="D100" s="62" t="s">
        <v>245</v>
      </c>
      <c r="E100" s="62" t="s">
        <v>248</v>
      </c>
      <c r="F100" s="62" t="s">
        <v>250</v>
      </c>
      <c r="G100" s="62" t="s">
        <v>252</v>
      </c>
      <c r="H100" s="62" t="s">
        <v>152</v>
      </c>
      <c r="I100" s="87"/>
      <c r="J100" s="26" t="s">
        <v>256</v>
      </c>
      <c r="K100" s="79" t="s">
        <v>259</v>
      </c>
      <c r="L100" s="26" t="s">
        <v>261</v>
      </c>
      <c r="M100" s="26">
        <v>15.16</v>
      </c>
      <c r="N100" s="62" t="s">
        <v>213</v>
      </c>
    </row>
    <row r="101" spans="1:14" ht="26.25" thickBot="1">
      <c r="A101" s="26" t="s">
        <v>240</v>
      </c>
      <c r="B101" s="77" t="s">
        <v>43</v>
      </c>
      <c r="C101" s="9" t="s">
        <v>6</v>
      </c>
      <c r="D101" s="62" t="s">
        <v>246</v>
      </c>
      <c r="E101" s="62" t="s">
        <v>50</v>
      </c>
      <c r="F101" s="62" t="s">
        <v>53</v>
      </c>
      <c r="G101" s="62" t="s">
        <v>57</v>
      </c>
      <c r="H101" s="62" t="s">
        <v>254</v>
      </c>
      <c r="I101" s="87"/>
      <c r="J101" s="26" t="s">
        <v>257</v>
      </c>
      <c r="K101" s="79" t="s">
        <v>69</v>
      </c>
      <c r="L101" s="26" t="s">
        <v>73</v>
      </c>
      <c r="M101" s="26" t="s">
        <v>77</v>
      </c>
      <c r="N101" s="62" t="s">
        <v>263</v>
      </c>
    </row>
    <row r="102" spans="1:14" ht="13.5" thickBot="1">
      <c r="A102" s="83" t="s">
        <v>241</v>
      </c>
      <c r="B102" s="83" t="s">
        <v>243</v>
      </c>
      <c r="C102" s="5" t="s">
        <v>244</v>
      </c>
      <c r="D102" s="85" t="s">
        <v>247</v>
      </c>
      <c r="E102" s="85" t="s">
        <v>249</v>
      </c>
      <c r="F102" s="85" t="s">
        <v>251</v>
      </c>
      <c r="G102" s="85" t="s">
        <v>253</v>
      </c>
      <c r="H102" s="98"/>
      <c r="I102" s="23" t="s">
        <v>61</v>
      </c>
      <c r="J102" s="83" t="s">
        <v>258</v>
      </c>
      <c r="K102" s="23" t="s">
        <v>260</v>
      </c>
      <c r="L102" s="87"/>
      <c r="M102" s="83" t="s">
        <v>262</v>
      </c>
      <c r="N102" s="85" t="s">
        <v>170</v>
      </c>
    </row>
    <row r="103" spans="1:14" ht="13.5" thickBot="1">
      <c r="A103" s="7"/>
      <c r="B103" s="76" t="s">
        <v>300</v>
      </c>
      <c r="C103" s="8" t="s">
        <v>8</v>
      </c>
      <c r="D103" s="8">
        <v>1.04</v>
      </c>
      <c r="E103" s="8">
        <v>0</v>
      </c>
      <c r="F103" s="62">
        <v>26.69</v>
      </c>
      <c r="G103" s="8">
        <v>107.44</v>
      </c>
      <c r="H103" s="8">
        <v>0</v>
      </c>
      <c r="I103" s="120">
        <v>0</v>
      </c>
      <c r="J103" s="26">
        <v>0.41</v>
      </c>
      <c r="K103" s="79">
        <v>41.14</v>
      </c>
      <c r="L103" s="26">
        <v>29.2</v>
      </c>
      <c r="M103" s="26">
        <v>22.96</v>
      </c>
      <c r="N103" s="62">
        <v>0.68</v>
      </c>
    </row>
    <row r="104" spans="1:14" ht="13.5" thickBot="1">
      <c r="A104" s="1"/>
      <c r="B104" s="135" t="s">
        <v>290</v>
      </c>
      <c r="C104" s="9">
        <v>40</v>
      </c>
      <c r="D104" s="62">
        <v>5</v>
      </c>
      <c r="E104" s="62">
        <v>1</v>
      </c>
      <c r="F104" s="62">
        <v>24</v>
      </c>
      <c r="G104" s="62">
        <v>122</v>
      </c>
      <c r="H104" s="62">
        <v>0.18</v>
      </c>
      <c r="I104" s="87">
        <v>0</v>
      </c>
      <c r="J104" s="87">
        <v>0</v>
      </c>
      <c r="K104" s="79">
        <v>14.5</v>
      </c>
      <c r="L104" s="26">
        <v>45</v>
      </c>
      <c r="M104" s="78">
        <v>10</v>
      </c>
      <c r="N104" s="62">
        <v>0</v>
      </c>
    </row>
    <row r="105" spans="1:14" ht="13.5" thickBot="1">
      <c r="A105" s="6"/>
      <c r="B105" s="18" t="s">
        <v>90</v>
      </c>
      <c r="C105" s="3"/>
      <c r="D105" s="118">
        <f>D104+D103+D102+D101+D100</f>
        <v>22.529999999999998</v>
      </c>
      <c r="E105" s="119">
        <f>E104+E103+E102+E101+E100</f>
        <v>34.300000000000004</v>
      </c>
      <c r="F105" s="119">
        <f>F104+F103+F102+F101+F100</f>
        <v>115.36999999999999</v>
      </c>
      <c r="G105" s="113">
        <f>G104+G103+G102+G101+G100</f>
        <v>832.27</v>
      </c>
      <c r="H105" s="98"/>
      <c r="I105" s="6"/>
      <c r="J105" s="6"/>
      <c r="K105" s="6"/>
      <c r="L105" s="6"/>
      <c r="M105" s="6"/>
      <c r="N105" s="6"/>
    </row>
    <row r="106" spans="1:14" ht="13.5" thickBot="1"/>
    <row r="107" spans="1:14" ht="13.5">
      <c r="A107" s="183" t="s">
        <v>335</v>
      </c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70"/>
    </row>
    <row r="108" spans="1:14" ht="15.75">
      <c r="A108" s="193" t="s">
        <v>0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5"/>
    </row>
    <row r="109" spans="1:14">
      <c r="A109" s="196" t="s">
        <v>86</v>
      </c>
      <c r="B109" s="196" t="s">
        <v>89</v>
      </c>
      <c r="C109" s="198" t="s">
        <v>91</v>
      </c>
      <c r="D109" s="200" t="s">
        <v>94</v>
      </c>
      <c r="E109" s="201"/>
      <c r="F109" s="202"/>
      <c r="G109" s="203" t="s">
        <v>102</v>
      </c>
      <c r="H109" s="200" t="s">
        <v>104</v>
      </c>
      <c r="I109" s="201"/>
      <c r="J109" s="202"/>
      <c r="K109" s="200" t="s">
        <v>111</v>
      </c>
      <c r="L109" s="201"/>
      <c r="M109" s="201"/>
      <c r="N109" s="202"/>
    </row>
    <row r="110" spans="1:14" ht="38.25" customHeight="1" thickBot="1">
      <c r="A110" s="197"/>
      <c r="B110" s="197"/>
      <c r="C110" s="199"/>
      <c r="D110" s="69" t="s">
        <v>95</v>
      </c>
      <c r="E110" s="70" t="s">
        <v>341</v>
      </c>
      <c r="F110" s="71" t="s">
        <v>340</v>
      </c>
      <c r="G110" s="204"/>
      <c r="H110" s="72" t="s">
        <v>105</v>
      </c>
      <c r="I110" s="73" t="s">
        <v>270</v>
      </c>
      <c r="J110" s="74" t="s">
        <v>107</v>
      </c>
      <c r="K110" s="74" t="s">
        <v>112</v>
      </c>
      <c r="L110" s="61" t="s">
        <v>29</v>
      </c>
      <c r="M110" s="75" t="s">
        <v>272</v>
      </c>
      <c r="N110" s="72" t="s">
        <v>121</v>
      </c>
    </row>
    <row r="111" spans="1:14" ht="13.5" thickBot="1">
      <c r="A111" s="2"/>
      <c r="B111" s="76" t="s">
        <v>291</v>
      </c>
      <c r="C111" s="62">
        <v>100</v>
      </c>
      <c r="D111" s="62">
        <v>0</v>
      </c>
      <c r="E111" s="62">
        <v>0</v>
      </c>
      <c r="F111" s="62">
        <v>10</v>
      </c>
      <c r="G111" s="122">
        <v>47</v>
      </c>
      <c r="H111" s="62">
        <v>0.02</v>
      </c>
      <c r="I111" s="87">
        <v>0</v>
      </c>
      <c r="J111" s="26">
        <v>5</v>
      </c>
      <c r="K111" s="26">
        <v>19</v>
      </c>
      <c r="L111" s="26">
        <v>16</v>
      </c>
      <c r="M111" s="82">
        <v>12</v>
      </c>
      <c r="N111" s="62">
        <v>0</v>
      </c>
    </row>
    <row r="112" spans="1:14" ht="13.5" thickBot="1">
      <c r="A112" s="131" t="s">
        <v>301</v>
      </c>
      <c r="B112" s="76" t="s">
        <v>325</v>
      </c>
      <c r="C112" s="26">
        <v>250</v>
      </c>
      <c r="D112" s="62" t="s">
        <v>358</v>
      </c>
      <c r="E112" s="62" t="s">
        <v>359</v>
      </c>
      <c r="F112" s="62" t="s">
        <v>360</v>
      </c>
      <c r="G112" s="62" t="s">
        <v>361</v>
      </c>
      <c r="H112" s="62" t="s">
        <v>362</v>
      </c>
      <c r="I112" s="87">
        <v>0</v>
      </c>
      <c r="J112" s="26" t="s">
        <v>363</v>
      </c>
      <c r="K112" s="79" t="s">
        <v>364</v>
      </c>
      <c r="L112" s="26" t="s">
        <v>365</v>
      </c>
      <c r="M112" s="82" t="s">
        <v>366</v>
      </c>
      <c r="N112" s="62" t="s">
        <v>367</v>
      </c>
    </row>
    <row r="113" spans="1:14" ht="26.25" thickBot="1">
      <c r="A113" s="2"/>
      <c r="B113" s="76" t="s">
        <v>302</v>
      </c>
      <c r="C113" s="143" t="s">
        <v>368</v>
      </c>
      <c r="D113" s="80">
        <v>8.36</v>
      </c>
      <c r="E113" s="62">
        <v>5.35</v>
      </c>
      <c r="F113" s="62">
        <v>10.45</v>
      </c>
      <c r="G113" s="62">
        <v>125.95</v>
      </c>
      <c r="H113" s="62">
        <v>7.0000000000000007E-2</v>
      </c>
      <c r="I113" s="79">
        <v>0</v>
      </c>
      <c r="J113" s="26">
        <v>0.42</v>
      </c>
      <c r="K113" s="79">
        <v>39.14</v>
      </c>
      <c r="L113" s="26">
        <v>124.85</v>
      </c>
      <c r="M113" s="82">
        <v>30</v>
      </c>
      <c r="N113" s="62">
        <v>0.74</v>
      </c>
    </row>
    <row r="114" spans="1:14" ht="26.25" thickBot="1">
      <c r="A114" s="82" t="s">
        <v>264</v>
      </c>
      <c r="B114" s="77" t="s">
        <v>45</v>
      </c>
      <c r="C114" s="62" t="s">
        <v>18</v>
      </c>
      <c r="D114" s="62" t="s">
        <v>265</v>
      </c>
      <c r="E114" s="62" t="s">
        <v>266</v>
      </c>
      <c r="F114" s="62" t="s">
        <v>267</v>
      </c>
      <c r="G114" s="8" t="s">
        <v>268</v>
      </c>
      <c r="H114" s="62" t="s">
        <v>269</v>
      </c>
      <c r="I114" s="120" t="s">
        <v>20</v>
      </c>
      <c r="J114" s="8" t="s">
        <v>32</v>
      </c>
      <c r="K114" s="26" t="s">
        <v>71</v>
      </c>
      <c r="L114" s="26" t="s">
        <v>271</v>
      </c>
      <c r="M114" s="82" t="s">
        <v>79</v>
      </c>
      <c r="N114" s="78" t="s">
        <v>83</v>
      </c>
    </row>
    <row r="115" spans="1:14" ht="13.5" thickBot="1">
      <c r="A115" s="3"/>
      <c r="B115" s="76" t="s">
        <v>300</v>
      </c>
      <c r="C115" s="62" t="s">
        <v>8</v>
      </c>
      <c r="D115" s="62">
        <v>1.04</v>
      </c>
      <c r="E115" s="62">
        <v>0</v>
      </c>
      <c r="F115" s="62">
        <v>26.69</v>
      </c>
      <c r="G115" s="62">
        <v>107.44</v>
      </c>
      <c r="H115" s="81">
        <v>0</v>
      </c>
      <c r="I115" s="87">
        <v>0</v>
      </c>
      <c r="J115" s="87">
        <v>0.41</v>
      </c>
      <c r="K115" s="87">
        <v>41.14</v>
      </c>
      <c r="L115" s="87">
        <v>29.2</v>
      </c>
      <c r="M115" s="88">
        <v>22.96</v>
      </c>
      <c r="N115" s="87">
        <v>0.68</v>
      </c>
    </row>
    <row r="116" spans="1:14" ht="13.5" thickBot="1">
      <c r="A116" s="128" t="s">
        <v>42</v>
      </c>
      <c r="B116" s="135" t="s">
        <v>290</v>
      </c>
      <c r="C116" s="62">
        <v>40</v>
      </c>
      <c r="D116" s="62">
        <v>5</v>
      </c>
      <c r="E116" s="62">
        <v>1</v>
      </c>
      <c r="F116" s="62">
        <v>24</v>
      </c>
      <c r="G116" s="62">
        <v>122</v>
      </c>
      <c r="H116" s="62">
        <v>0.18</v>
      </c>
      <c r="I116" s="87">
        <v>0</v>
      </c>
      <c r="J116" s="8">
        <v>0</v>
      </c>
      <c r="K116" s="8">
        <v>14.5</v>
      </c>
      <c r="L116" s="8">
        <v>45</v>
      </c>
      <c r="M116" s="26">
        <v>10</v>
      </c>
      <c r="N116" s="78">
        <v>0</v>
      </c>
    </row>
    <row r="117" spans="1:14" ht="16.5" thickBot="1">
      <c r="A117" s="3"/>
      <c r="B117" s="4" t="s">
        <v>5</v>
      </c>
      <c r="C117" s="6"/>
      <c r="D117" s="121">
        <f>D116+D115+D114+D113+D112</f>
        <v>19.11</v>
      </c>
      <c r="E117" s="99">
        <f>E116+E115+E114+E113+E112+E111</f>
        <v>19.470000000000002</v>
      </c>
      <c r="F117" s="100">
        <f>F116+F115+F114+F113+F112+F111</f>
        <v>108.04</v>
      </c>
      <c r="G117" s="100">
        <f>G116+G115+G114+G113+G112+G111</f>
        <v>703.99</v>
      </c>
      <c r="H117" s="98"/>
      <c r="I117" s="6"/>
      <c r="J117" s="6"/>
      <c r="K117" s="6"/>
      <c r="L117" s="6"/>
      <c r="M117" s="3"/>
      <c r="N117" s="6"/>
    </row>
    <row r="118" spans="1:14" ht="13.5" thickBot="1"/>
    <row r="119" spans="1:14" ht="13.5">
      <c r="A119" s="183" t="s">
        <v>336</v>
      </c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70"/>
    </row>
    <row r="120" spans="1:14" ht="16.5">
      <c r="A120" s="171" t="s">
        <v>222</v>
      </c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3"/>
    </row>
    <row r="121" spans="1:14" ht="13.5" thickBot="1">
      <c r="A121" s="184" t="s">
        <v>86</v>
      </c>
      <c r="B121" s="184" t="s">
        <v>89</v>
      </c>
      <c r="C121" s="186" t="s">
        <v>91</v>
      </c>
      <c r="D121" s="188" t="s">
        <v>94</v>
      </c>
      <c r="E121" s="189"/>
      <c r="F121" s="190"/>
      <c r="G121" s="191" t="s">
        <v>102</v>
      </c>
      <c r="H121" s="188" t="s">
        <v>104</v>
      </c>
      <c r="I121" s="189"/>
      <c r="J121" s="190"/>
      <c r="K121" s="188" t="s">
        <v>111</v>
      </c>
      <c r="L121" s="189"/>
      <c r="M121" s="189"/>
      <c r="N121" s="190"/>
    </row>
    <row r="122" spans="1:14" ht="40.5" customHeight="1" thickBot="1">
      <c r="A122" s="185"/>
      <c r="B122" s="185"/>
      <c r="C122" s="187"/>
      <c r="D122" s="64" t="s">
        <v>227</v>
      </c>
      <c r="E122" s="64" t="s">
        <v>279</v>
      </c>
      <c r="F122" s="50" t="s">
        <v>230</v>
      </c>
      <c r="G122" s="192"/>
      <c r="H122" s="65" t="s">
        <v>231</v>
      </c>
      <c r="I122" s="124" t="s">
        <v>232</v>
      </c>
      <c r="J122" s="50" t="s">
        <v>107</v>
      </c>
      <c r="K122" s="50" t="s">
        <v>112</v>
      </c>
      <c r="L122" s="64" t="s">
        <v>235</v>
      </c>
      <c r="M122" s="125" t="s">
        <v>237</v>
      </c>
      <c r="N122" s="51" t="s">
        <v>121</v>
      </c>
    </row>
    <row r="123" spans="1:14" ht="13.5" thickBot="1">
      <c r="A123" s="7"/>
      <c r="B123" s="134" t="s">
        <v>289</v>
      </c>
      <c r="C123" s="62">
        <v>100</v>
      </c>
      <c r="D123" s="62">
        <v>0</v>
      </c>
      <c r="E123" s="62">
        <v>0</v>
      </c>
      <c r="F123" s="62">
        <v>10</v>
      </c>
      <c r="G123" s="62">
        <v>47</v>
      </c>
      <c r="H123" s="62">
        <v>0.03</v>
      </c>
      <c r="I123" s="26">
        <v>0.5</v>
      </c>
      <c r="J123" s="26">
        <v>10</v>
      </c>
      <c r="K123" s="26">
        <v>16</v>
      </c>
      <c r="L123" s="26">
        <v>11</v>
      </c>
      <c r="M123" s="82">
        <v>9</v>
      </c>
      <c r="N123" s="127">
        <v>0.2</v>
      </c>
    </row>
    <row r="124" spans="1:14" ht="13.5" thickBot="1">
      <c r="A124" s="7"/>
      <c r="B124" s="134" t="s">
        <v>303</v>
      </c>
      <c r="C124" s="26">
        <v>250</v>
      </c>
      <c r="D124" s="62">
        <v>4.82</v>
      </c>
      <c r="E124" s="62">
        <v>1.02</v>
      </c>
      <c r="F124" s="62">
        <v>16.829999999999998</v>
      </c>
      <c r="G124" s="62">
        <v>132.4</v>
      </c>
      <c r="H124" s="81">
        <v>0.06</v>
      </c>
      <c r="I124" s="87">
        <v>30.6</v>
      </c>
      <c r="J124" s="26">
        <v>0.91</v>
      </c>
      <c r="K124" s="26">
        <v>158.82</v>
      </c>
      <c r="L124" s="26">
        <v>137.46</v>
      </c>
      <c r="M124" s="82">
        <v>23.06</v>
      </c>
      <c r="N124" s="127">
        <v>0.25</v>
      </c>
    </row>
    <row r="125" spans="1:14" ht="26.25" thickBot="1">
      <c r="A125" s="7"/>
      <c r="B125" s="76" t="s">
        <v>317</v>
      </c>
      <c r="C125" s="144" t="s">
        <v>369</v>
      </c>
      <c r="D125" s="20">
        <v>6</v>
      </c>
      <c r="E125" s="62">
        <v>11.6</v>
      </c>
      <c r="F125" s="62">
        <v>0.67</v>
      </c>
      <c r="G125" s="62">
        <v>132</v>
      </c>
      <c r="H125" s="8">
        <v>0.9</v>
      </c>
      <c r="I125" s="80">
        <v>0</v>
      </c>
      <c r="J125" s="126">
        <v>0</v>
      </c>
      <c r="K125" s="62">
        <v>0.35</v>
      </c>
      <c r="L125" s="26">
        <v>1.59</v>
      </c>
      <c r="M125" s="82">
        <v>0.2</v>
      </c>
      <c r="N125" s="20">
        <v>0.2</v>
      </c>
    </row>
    <row r="126" spans="1:14" ht="16.5" thickBot="1">
      <c r="A126" s="26" t="s">
        <v>273</v>
      </c>
      <c r="B126" s="77" t="s">
        <v>275</v>
      </c>
      <c r="C126" s="62" t="s">
        <v>18</v>
      </c>
      <c r="D126" s="62" t="s">
        <v>278</v>
      </c>
      <c r="E126" s="62" t="s">
        <v>280</v>
      </c>
      <c r="F126" s="62" t="s">
        <v>281</v>
      </c>
      <c r="G126" s="62" t="s">
        <v>282</v>
      </c>
      <c r="H126" s="62" t="s">
        <v>12</v>
      </c>
      <c r="I126" s="26" t="s">
        <v>283</v>
      </c>
      <c r="J126" s="26" t="s">
        <v>284</v>
      </c>
      <c r="K126" s="26" t="s">
        <v>285</v>
      </c>
      <c r="L126" s="126" t="s">
        <v>286</v>
      </c>
      <c r="M126" s="82" t="s">
        <v>287</v>
      </c>
      <c r="N126" s="20" t="s">
        <v>288</v>
      </c>
    </row>
    <row r="127" spans="1:14" ht="16.5" thickBot="1">
      <c r="A127" s="7"/>
      <c r="B127" s="76" t="s">
        <v>321</v>
      </c>
      <c r="C127" s="20" t="s">
        <v>277</v>
      </c>
      <c r="D127" s="62">
        <v>6.4</v>
      </c>
      <c r="E127" s="98">
        <v>7.6</v>
      </c>
      <c r="F127" s="62">
        <v>34.4</v>
      </c>
      <c r="G127" s="62">
        <v>198</v>
      </c>
      <c r="H127" s="81">
        <v>0</v>
      </c>
      <c r="I127" s="81">
        <v>0</v>
      </c>
      <c r="J127" s="87">
        <v>0</v>
      </c>
      <c r="K127" s="78">
        <v>0.08</v>
      </c>
      <c r="L127" s="26">
        <v>0.66</v>
      </c>
      <c r="M127" s="88">
        <v>0.01</v>
      </c>
      <c r="N127" s="8" t="s">
        <v>37</v>
      </c>
    </row>
    <row r="128" spans="1:14" ht="13.5" thickBot="1">
      <c r="A128" s="6"/>
      <c r="B128" s="30" t="s">
        <v>290</v>
      </c>
      <c r="C128" s="28">
        <v>40</v>
      </c>
      <c r="D128" s="85">
        <v>5</v>
      </c>
      <c r="E128" s="85">
        <v>1</v>
      </c>
      <c r="F128" s="28">
        <v>24</v>
      </c>
      <c r="G128" s="85">
        <v>122</v>
      </c>
      <c r="H128" s="81">
        <v>0.18</v>
      </c>
      <c r="I128" s="87">
        <v>0</v>
      </c>
      <c r="J128" s="87">
        <v>0</v>
      </c>
      <c r="K128" s="87">
        <v>14.5</v>
      </c>
      <c r="L128" s="87">
        <v>45</v>
      </c>
      <c r="M128" s="88">
        <v>10</v>
      </c>
      <c r="N128" s="98">
        <v>0</v>
      </c>
    </row>
    <row r="129" spans="1:14" ht="15" thickBot="1">
      <c r="A129" s="6"/>
      <c r="B129" s="19" t="s">
        <v>276</v>
      </c>
      <c r="C129" s="3"/>
      <c r="D129" s="123">
        <f>D128+D127+D126+D125+D124+D123</f>
        <v>25.28</v>
      </c>
      <c r="E129" s="117">
        <f>E128+E127+E126+E125+E124+E123</f>
        <v>29.02</v>
      </c>
      <c r="F129" s="123">
        <f>F128+F127+F126+F125+F124+F123</f>
        <v>106.35</v>
      </c>
      <c r="G129" s="117">
        <f>G128+G127+G126+G125+G124+G123</f>
        <v>768.55</v>
      </c>
      <c r="H129" s="98"/>
      <c r="I129" s="6"/>
      <c r="J129" s="6"/>
      <c r="K129" s="6"/>
      <c r="L129" s="6"/>
      <c r="M129" s="3"/>
      <c r="N129" s="10"/>
    </row>
    <row r="130" spans="1:14" ht="21.75" customHeight="1" thickBot="1"/>
    <row r="131" spans="1:14" ht="14.25" thickBot="1">
      <c r="A131" s="168" t="s">
        <v>306</v>
      </c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70"/>
    </row>
    <row r="132" spans="1:14" ht="17.25" thickBot="1">
      <c r="A132" s="171" t="s">
        <v>222</v>
      </c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3"/>
    </row>
    <row r="133" spans="1:14" ht="13.5" thickBot="1">
      <c r="A133" s="174" t="s">
        <v>86</v>
      </c>
      <c r="B133" s="174" t="s">
        <v>89</v>
      </c>
      <c r="C133" s="176" t="s">
        <v>91</v>
      </c>
      <c r="D133" s="178" t="s">
        <v>94</v>
      </c>
      <c r="E133" s="179"/>
      <c r="F133" s="180"/>
      <c r="G133" s="181" t="s">
        <v>102</v>
      </c>
      <c r="H133" s="178" t="s">
        <v>104</v>
      </c>
      <c r="I133" s="179"/>
      <c r="J133" s="180"/>
      <c r="K133" s="178" t="s">
        <v>111</v>
      </c>
      <c r="L133" s="179"/>
      <c r="M133" s="179"/>
      <c r="N133" s="180"/>
    </row>
    <row r="134" spans="1:14" ht="39" customHeight="1" thickBot="1">
      <c r="A134" s="175"/>
      <c r="B134" s="175"/>
      <c r="C134" s="177"/>
      <c r="D134" s="32" t="s">
        <v>227</v>
      </c>
      <c r="E134" s="32" t="s">
        <v>279</v>
      </c>
      <c r="F134" s="31" t="s">
        <v>230</v>
      </c>
      <c r="G134" s="182"/>
      <c r="H134" s="33" t="s">
        <v>231</v>
      </c>
      <c r="I134" s="34" t="s">
        <v>232</v>
      </c>
      <c r="J134" s="31" t="s">
        <v>107</v>
      </c>
      <c r="K134" s="31" t="s">
        <v>112</v>
      </c>
      <c r="L134" s="32" t="s">
        <v>235</v>
      </c>
      <c r="M134" s="35" t="s">
        <v>237</v>
      </c>
      <c r="N134" s="36" t="s">
        <v>121</v>
      </c>
    </row>
    <row r="135" spans="1:14" ht="13.5" thickBot="1">
      <c r="A135" s="7"/>
      <c r="B135" s="134" t="s">
        <v>291</v>
      </c>
      <c r="C135" s="62">
        <v>100</v>
      </c>
      <c r="D135" s="62">
        <v>0</v>
      </c>
      <c r="E135" s="62">
        <v>0</v>
      </c>
      <c r="F135" s="62">
        <v>10</v>
      </c>
      <c r="G135" s="62">
        <v>47</v>
      </c>
      <c r="H135" s="62">
        <v>0.02</v>
      </c>
      <c r="I135" s="26">
        <v>0</v>
      </c>
      <c r="J135" s="26">
        <v>5</v>
      </c>
      <c r="K135" s="26">
        <v>19</v>
      </c>
      <c r="L135" s="26">
        <v>16</v>
      </c>
      <c r="M135" s="82">
        <v>12</v>
      </c>
      <c r="N135" s="127">
        <v>0</v>
      </c>
    </row>
    <row r="136" spans="1:14" ht="26.25" thickBot="1">
      <c r="A136" s="143" t="s">
        <v>370</v>
      </c>
      <c r="B136" s="134" t="s">
        <v>308</v>
      </c>
      <c r="C136" s="26">
        <v>250</v>
      </c>
      <c r="D136" s="62">
        <v>5.49</v>
      </c>
      <c r="E136" s="62">
        <v>5.28</v>
      </c>
      <c r="F136" s="62">
        <v>16.329999999999998</v>
      </c>
      <c r="G136" s="62">
        <v>134.75</v>
      </c>
      <c r="H136" s="81">
        <v>0.1</v>
      </c>
      <c r="I136" s="87">
        <v>0</v>
      </c>
      <c r="J136" s="26">
        <v>8.33</v>
      </c>
      <c r="K136" s="26">
        <v>38.08</v>
      </c>
      <c r="L136" s="26">
        <v>87.18</v>
      </c>
      <c r="M136" s="82">
        <v>35.299999999999997</v>
      </c>
      <c r="N136" s="127">
        <v>2.0299999999999998</v>
      </c>
    </row>
    <row r="137" spans="1:14" ht="13.5" thickBot="1">
      <c r="A137" s="132" t="s">
        <v>310</v>
      </c>
      <c r="B137" s="76" t="s">
        <v>309</v>
      </c>
      <c r="C137" s="8" t="s">
        <v>131</v>
      </c>
      <c r="D137" s="20">
        <v>16.88</v>
      </c>
      <c r="E137" s="62">
        <v>10.88</v>
      </c>
      <c r="F137" s="62">
        <v>0</v>
      </c>
      <c r="G137" s="62">
        <v>165</v>
      </c>
      <c r="H137" s="8">
        <v>0.03</v>
      </c>
      <c r="I137" s="80">
        <v>16</v>
      </c>
      <c r="J137" s="126">
        <v>0</v>
      </c>
      <c r="K137" s="62">
        <v>31.2</v>
      </c>
      <c r="L137" s="26">
        <v>114.4</v>
      </c>
      <c r="M137" s="82">
        <v>16</v>
      </c>
      <c r="N137" s="20">
        <v>1.44</v>
      </c>
    </row>
    <row r="138" spans="1:14" ht="26.25" thickBot="1">
      <c r="A138" s="133" t="s">
        <v>312</v>
      </c>
      <c r="B138" s="76" t="s">
        <v>311</v>
      </c>
      <c r="C138" s="62">
        <v>100</v>
      </c>
      <c r="D138" s="62">
        <v>4.95</v>
      </c>
      <c r="E138" s="62">
        <v>3.28</v>
      </c>
      <c r="F138" s="62">
        <v>26.45</v>
      </c>
      <c r="G138" s="62">
        <v>160.28</v>
      </c>
      <c r="H138" s="62">
        <v>0.11</v>
      </c>
      <c r="I138" s="26">
        <v>0.02</v>
      </c>
      <c r="J138" s="26">
        <v>0</v>
      </c>
      <c r="K138" s="26">
        <v>1.22</v>
      </c>
      <c r="L138" s="126">
        <v>121</v>
      </c>
      <c r="M138" s="82">
        <v>0.03</v>
      </c>
      <c r="N138" s="20">
        <v>2.4300000000000002</v>
      </c>
    </row>
    <row r="139" spans="1:14" ht="16.5" thickBot="1">
      <c r="A139" s="132" t="s">
        <v>319</v>
      </c>
      <c r="B139" s="76" t="s">
        <v>300</v>
      </c>
      <c r="C139" s="20" t="s">
        <v>277</v>
      </c>
      <c r="D139" s="20">
        <v>1.04</v>
      </c>
      <c r="E139" s="20">
        <v>0</v>
      </c>
      <c r="F139" s="62">
        <v>26.69</v>
      </c>
      <c r="G139" s="62">
        <v>107.44</v>
      </c>
      <c r="H139" s="81">
        <v>0</v>
      </c>
      <c r="I139" s="87">
        <v>0</v>
      </c>
      <c r="J139" s="87">
        <v>0.41</v>
      </c>
      <c r="K139" s="8">
        <v>41.14</v>
      </c>
      <c r="L139" s="26">
        <v>29.2</v>
      </c>
      <c r="M139" s="88">
        <v>22.96</v>
      </c>
      <c r="N139" s="20">
        <v>0.68</v>
      </c>
    </row>
    <row r="140" spans="1:14" ht="26.25" thickBot="1">
      <c r="A140" s="29"/>
      <c r="B140" s="137" t="s">
        <v>320</v>
      </c>
      <c r="C140" s="28">
        <v>50</v>
      </c>
      <c r="D140" s="28">
        <v>2.2000000000000002</v>
      </c>
      <c r="E140" s="28">
        <v>1.45</v>
      </c>
      <c r="F140" s="28">
        <v>38.549999999999997</v>
      </c>
      <c r="G140" s="28">
        <v>166.5</v>
      </c>
      <c r="H140" s="28">
        <v>0</v>
      </c>
      <c r="I140" s="28"/>
      <c r="J140" s="28"/>
      <c r="K140" s="28"/>
      <c r="L140" s="28"/>
      <c r="M140" s="28"/>
      <c r="N140" s="28"/>
    </row>
    <row r="141" spans="1:14" ht="13.5" thickBot="1">
      <c r="A141" s="6"/>
      <c r="B141" s="30" t="s">
        <v>290</v>
      </c>
      <c r="C141" s="28">
        <v>40</v>
      </c>
      <c r="D141" s="85">
        <v>5</v>
      </c>
      <c r="E141" s="85">
        <v>1</v>
      </c>
      <c r="F141" s="28">
        <v>24</v>
      </c>
      <c r="G141" s="85">
        <v>122</v>
      </c>
      <c r="H141" s="81">
        <v>0.18</v>
      </c>
      <c r="I141" s="87">
        <v>0</v>
      </c>
      <c r="J141" s="87">
        <v>0</v>
      </c>
      <c r="K141" s="87">
        <v>14.5</v>
      </c>
      <c r="L141" s="87">
        <v>45</v>
      </c>
      <c r="M141" s="88">
        <v>10</v>
      </c>
      <c r="N141" s="98">
        <v>0</v>
      </c>
    </row>
    <row r="142" spans="1:14" ht="15" thickBot="1">
      <c r="A142" s="6"/>
      <c r="B142" s="19" t="s">
        <v>276</v>
      </c>
      <c r="C142" s="3"/>
      <c r="D142" s="116">
        <f>D139+D141+D138+D137+D136+D135</f>
        <v>33.36</v>
      </c>
      <c r="E142" s="117">
        <f>E141+E139+E138+E137+E136+E135</f>
        <v>20.440000000000001</v>
      </c>
      <c r="F142" s="116">
        <f>F141+F139+F138+F137+F136+F135</f>
        <v>103.47</v>
      </c>
      <c r="G142" s="117">
        <f>G141+G139+G138+G137+G136+G135</f>
        <v>736.47</v>
      </c>
      <c r="H142" s="10"/>
      <c r="I142" s="6"/>
      <c r="J142" s="6"/>
      <c r="K142" s="6"/>
      <c r="L142" s="6"/>
      <c r="M142" s="3"/>
      <c r="N142" s="10"/>
    </row>
    <row r="143" spans="1:14">
      <c r="A143" s="21"/>
    </row>
    <row r="144" spans="1:14" ht="13.5" thickBot="1"/>
    <row r="145" spans="1:14" ht="14.25" thickBot="1">
      <c r="A145" s="168" t="s">
        <v>307</v>
      </c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70"/>
    </row>
    <row r="146" spans="1:14" ht="17.25" thickBot="1">
      <c r="A146" s="171" t="s">
        <v>222</v>
      </c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3"/>
    </row>
    <row r="147" spans="1:14" ht="13.5" thickBot="1">
      <c r="A147" s="174" t="s">
        <v>86</v>
      </c>
      <c r="B147" s="174" t="s">
        <v>89</v>
      </c>
      <c r="C147" s="176" t="s">
        <v>91</v>
      </c>
      <c r="D147" s="178" t="s">
        <v>94</v>
      </c>
      <c r="E147" s="179"/>
      <c r="F147" s="180"/>
      <c r="G147" s="181" t="s">
        <v>102</v>
      </c>
      <c r="H147" s="178" t="s">
        <v>104</v>
      </c>
      <c r="I147" s="179"/>
      <c r="J147" s="180"/>
      <c r="K147" s="178" t="s">
        <v>111</v>
      </c>
      <c r="L147" s="179"/>
      <c r="M147" s="179"/>
      <c r="N147" s="180"/>
    </row>
    <row r="148" spans="1:14" ht="36" customHeight="1" thickBot="1">
      <c r="A148" s="175"/>
      <c r="B148" s="175"/>
      <c r="C148" s="177"/>
      <c r="D148" s="32" t="s">
        <v>227</v>
      </c>
      <c r="E148" s="32" t="s">
        <v>279</v>
      </c>
      <c r="F148" s="31" t="s">
        <v>230</v>
      </c>
      <c r="G148" s="182"/>
      <c r="H148" s="33" t="s">
        <v>231</v>
      </c>
      <c r="I148" s="34" t="s">
        <v>232</v>
      </c>
      <c r="J148" s="31" t="s">
        <v>107</v>
      </c>
      <c r="K148" s="31" t="s">
        <v>112</v>
      </c>
      <c r="L148" s="32" t="s">
        <v>235</v>
      </c>
      <c r="M148" s="35" t="s">
        <v>237</v>
      </c>
      <c r="N148" s="36" t="s">
        <v>121</v>
      </c>
    </row>
    <row r="149" spans="1:14" ht="26.25" thickBot="1">
      <c r="A149" s="132" t="s">
        <v>299</v>
      </c>
      <c r="B149" s="134" t="s">
        <v>313</v>
      </c>
      <c r="C149" s="62">
        <v>100</v>
      </c>
      <c r="D149" s="62">
        <v>1.3</v>
      </c>
      <c r="E149" s="62">
        <v>6.19</v>
      </c>
      <c r="F149" s="62">
        <v>4.72</v>
      </c>
      <c r="G149" s="62">
        <v>79.599999999999994</v>
      </c>
      <c r="H149" s="62">
        <v>0.06</v>
      </c>
      <c r="I149" s="26">
        <v>0</v>
      </c>
      <c r="J149" s="26">
        <v>20.48</v>
      </c>
      <c r="K149" s="26">
        <v>17.579999999999998</v>
      </c>
      <c r="L149" s="26">
        <v>32.880000000000003</v>
      </c>
      <c r="M149" s="82">
        <v>17.79</v>
      </c>
      <c r="N149" s="127">
        <v>0.84</v>
      </c>
    </row>
    <row r="150" spans="1:14" ht="26.25" thickBot="1">
      <c r="A150" s="132" t="s">
        <v>315</v>
      </c>
      <c r="B150" s="134" t="s">
        <v>314</v>
      </c>
      <c r="C150" s="26">
        <v>250</v>
      </c>
      <c r="D150" s="62">
        <v>2.69</v>
      </c>
      <c r="E150" s="62">
        <v>2.84</v>
      </c>
      <c r="F150" s="62">
        <v>17.14</v>
      </c>
      <c r="G150" s="62">
        <v>104.75</v>
      </c>
      <c r="H150" s="81">
        <v>0.11</v>
      </c>
      <c r="I150" s="87">
        <v>0</v>
      </c>
      <c r="J150" s="26">
        <v>8.25</v>
      </c>
      <c r="K150" s="26">
        <v>24.6</v>
      </c>
      <c r="L150" s="26">
        <v>66.650000000000006</v>
      </c>
      <c r="M150" s="82">
        <v>27</v>
      </c>
      <c r="N150" s="127">
        <v>1.0900000000000001</v>
      </c>
    </row>
    <row r="151" spans="1:14" ht="26.25" thickBot="1">
      <c r="A151" s="7"/>
      <c r="B151" s="76" t="s">
        <v>302</v>
      </c>
      <c r="C151" s="144" t="s">
        <v>368</v>
      </c>
      <c r="D151" s="20">
        <v>8.36</v>
      </c>
      <c r="E151" s="62">
        <v>5.35</v>
      </c>
      <c r="F151" s="62">
        <v>10.45</v>
      </c>
      <c r="G151" s="62">
        <v>125.95</v>
      </c>
      <c r="H151" s="8">
        <v>7.0000000000000007E-2</v>
      </c>
      <c r="I151" s="80">
        <v>0</v>
      </c>
      <c r="J151" s="126">
        <v>0.42</v>
      </c>
      <c r="K151" s="62">
        <v>39.14</v>
      </c>
      <c r="L151" s="26">
        <v>124.85</v>
      </c>
      <c r="M151" s="82">
        <v>30</v>
      </c>
      <c r="N151" s="20">
        <v>0.74</v>
      </c>
    </row>
    <row r="152" spans="1:14" ht="26.25" thickBot="1">
      <c r="A152" s="132" t="s">
        <v>304</v>
      </c>
      <c r="B152" s="76" t="s">
        <v>305</v>
      </c>
      <c r="C152" s="62" t="s">
        <v>18</v>
      </c>
      <c r="D152" s="62">
        <v>7.46</v>
      </c>
      <c r="E152" s="62">
        <v>5.61</v>
      </c>
      <c r="F152" s="62">
        <v>20.78</v>
      </c>
      <c r="G152" s="62">
        <v>230.45</v>
      </c>
      <c r="H152" s="62">
        <v>0.28000000000000003</v>
      </c>
      <c r="I152" s="26">
        <v>4.4999999999999998E-2</v>
      </c>
      <c r="J152" s="26">
        <v>12</v>
      </c>
      <c r="K152" s="26">
        <v>150.6</v>
      </c>
      <c r="L152" s="126">
        <v>218.4</v>
      </c>
      <c r="M152" s="82">
        <v>52.7</v>
      </c>
      <c r="N152" s="20">
        <v>2.6</v>
      </c>
    </row>
    <row r="153" spans="1:14" ht="16.5" thickBot="1">
      <c r="A153" s="25"/>
      <c r="B153" s="76" t="s">
        <v>292</v>
      </c>
      <c r="C153" s="20" t="s">
        <v>277</v>
      </c>
      <c r="D153" s="20"/>
      <c r="E153" s="20"/>
      <c r="F153" s="62"/>
      <c r="G153" s="62"/>
      <c r="H153" s="81"/>
      <c r="I153" s="87"/>
      <c r="J153" s="87"/>
      <c r="K153" s="8"/>
      <c r="L153" s="26"/>
      <c r="M153" s="88"/>
      <c r="N153" s="20"/>
    </row>
    <row r="154" spans="1:14" ht="13.5" thickBot="1">
      <c r="A154" s="6"/>
      <c r="B154" s="30" t="s">
        <v>290</v>
      </c>
      <c r="C154" s="28">
        <v>40</v>
      </c>
      <c r="D154" s="85">
        <v>5</v>
      </c>
      <c r="E154" s="85">
        <v>1</v>
      </c>
      <c r="F154" s="28">
        <v>24</v>
      </c>
      <c r="G154" s="85">
        <v>122</v>
      </c>
      <c r="H154" s="81">
        <v>0.18</v>
      </c>
      <c r="I154" s="87">
        <v>0</v>
      </c>
      <c r="J154" s="87">
        <v>0</v>
      </c>
      <c r="K154" s="87">
        <v>14.5</v>
      </c>
      <c r="L154" s="87">
        <v>45</v>
      </c>
      <c r="M154" s="88">
        <v>10</v>
      </c>
      <c r="N154" s="81">
        <v>0</v>
      </c>
    </row>
    <row r="155" spans="1:14" ht="15" thickBot="1">
      <c r="A155" s="6"/>
      <c r="B155" s="19" t="s">
        <v>276</v>
      </c>
      <c r="C155" s="3"/>
      <c r="D155" s="116">
        <f>D154+D153+D152+D151+D150+D149</f>
        <v>24.810000000000002</v>
      </c>
      <c r="E155" s="117">
        <f>E154+E153+E152+E151+E150+E149</f>
        <v>20.990000000000002</v>
      </c>
      <c r="F155" s="116">
        <f>F154+F153+F152+F151+F150+F149</f>
        <v>77.09</v>
      </c>
      <c r="G155" s="117">
        <f>G154+G152+G153+G151+G150+G149</f>
        <v>662.75</v>
      </c>
      <c r="H155" s="81"/>
      <c r="I155" s="6"/>
      <c r="J155" s="6"/>
      <c r="K155" s="6"/>
      <c r="L155" s="6"/>
      <c r="M155" s="3"/>
      <c r="N155" s="10"/>
    </row>
    <row r="156" spans="1:14" ht="15" thickBot="1">
      <c r="A156" s="156" t="s">
        <v>316</v>
      </c>
      <c r="B156" s="157"/>
      <c r="C156" s="158"/>
      <c r="D156" s="159">
        <f>G155+G142+G129+G117+G105+G94+G81+G68+G56+G43+G31+G18</f>
        <v>9682.5600000000013</v>
      </c>
      <c r="E156" s="160"/>
      <c r="F156" s="160"/>
      <c r="G156" s="160"/>
      <c r="H156" s="160"/>
      <c r="I156" s="160"/>
      <c r="J156" s="160"/>
      <c r="K156" s="160"/>
      <c r="L156" s="160"/>
      <c r="M156" s="160"/>
      <c r="N156" s="161"/>
    </row>
    <row r="157" spans="1:14" ht="15" thickBot="1">
      <c r="A157" s="162" t="s">
        <v>274</v>
      </c>
      <c r="B157" s="163"/>
      <c r="C157" s="164"/>
      <c r="D157" s="165">
        <f>D156/12</f>
        <v>806.88000000000011</v>
      </c>
      <c r="E157" s="166"/>
      <c r="F157" s="166"/>
      <c r="G157" s="166"/>
      <c r="H157" s="166"/>
      <c r="I157" s="166"/>
      <c r="J157" s="166"/>
      <c r="K157" s="166"/>
      <c r="L157" s="166"/>
      <c r="M157" s="166"/>
      <c r="N157" s="167"/>
    </row>
    <row r="161" spans="1:1" ht="9.75" customHeight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>
      <c r="A170" s="21"/>
    </row>
    <row r="172" spans="1:1">
      <c r="A172" s="21"/>
    </row>
    <row r="174" spans="1:1">
      <c r="A174" s="21"/>
    </row>
    <row r="176" spans="1:1">
      <c r="A176" s="21"/>
    </row>
    <row r="178" spans="1:1">
      <c r="A178" s="21"/>
    </row>
    <row r="179" spans="1:1">
      <c r="A179" s="21"/>
    </row>
    <row r="181" spans="1:1">
      <c r="A181" s="21"/>
    </row>
    <row r="183" spans="1:1">
      <c r="A183" s="21"/>
    </row>
    <row r="185" spans="1:1">
      <c r="A185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2" spans="1:1">
      <c r="A192" s="21"/>
    </row>
  </sheetData>
  <mergeCells count="120">
    <mergeCell ref="A9:N9"/>
    <mergeCell ref="A10:N10"/>
    <mergeCell ref="A11:A12"/>
    <mergeCell ref="D11:F11"/>
    <mergeCell ref="H11:J11"/>
    <mergeCell ref="K11:N11"/>
    <mergeCell ref="A20:N20"/>
    <mergeCell ref="A21:N21"/>
    <mergeCell ref="A22:A23"/>
    <mergeCell ref="B22:B23"/>
    <mergeCell ref="C22:C23"/>
    <mergeCell ref="D22:F22"/>
    <mergeCell ref="G22:G23"/>
    <mergeCell ref="H22:J22"/>
    <mergeCell ref="K22:N22"/>
    <mergeCell ref="A33:N33"/>
    <mergeCell ref="A34:N34"/>
    <mergeCell ref="A35:A36"/>
    <mergeCell ref="B35:B36"/>
    <mergeCell ref="C35:C36"/>
    <mergeCell ref="D35:F35"/>
    <mergeCell ref="G35:G36"/>
    <mergeCell ref="H35:J35"/>
    <mergeCell ref="K35:N35"/>
    <mergeCell ref="A45:N45"/>
    <mergeCell ref="A46:N46"/>
    <mergeCell ref="A47:A48"/>
    <mergeCell ref="B47:B48"/>
    <mergeCell ref="C47:C48"/>
    <mergeCell ref="D47:F47"/>
    <mergeCell ref="G47:G48"/>
    <mergeCell ref="H47:J47"/>
    <mergeCell ref="K47:N47"/>
    <mergeCell ref="A58:N58"/>
    <mergeCell ref="A59:N59"/>
    <mergeCell ref="A60:A61"/>
    <mergeCell ref="B60:B61"/>
    <mergeCell ref="C60:C61"/>
    <mergeCell ref="D60:F60"/>
    <mergeCell ref="G60:G61"/>
    <mergeCell ref="H60:J60"/>
    <mergeCell ref="K60:N60"/>
    <mergeCell ref="A70:N70"/>
    <mergeCell ref="A71:N71"/>
    <mergeCell ref="A72:A73"/>
    <mergeCell ref="B72:B73"/>
    <mergeCell ref="C72:C73"/>
    <mergeCell ref="D72:F72"/>
    <mergeCell ref="G72:G73"/>
    <mergeCell ref="H72:J72"/>
    <mergeCell ref="K72:N72"/>
    <mergeCell ref="A83:N83"/>
    <mergeCell ref="A84:N84"/>
    <mergeCell ref="A85:A86"/>
    <mergeCell ref="B85:B86"/>
    <mergeCell ref="C85:C86"/>
    <mergeCell ref="D85:F85"/>
    <mergeCell ref="G85:G86"/>
    <mergeCell ref="H85:J85"/>
    <mergeCell ref="K85:N85"/>
    <mergeCell ref="A96:N96"/>
    <mergeCell ref="A97:N97"/>
    <mergeCell ref="A98:A99"/>
    <mergeCell ref="B98:B99"/>
    <mergeCell ref="C98:C99"/>
    <mergeCell ref="D98:F98"/>
    <mergeCell ref="G98:G99"/>
    <mergeCell ref="H98:J98"/>
    <mergeCell ref="K98:N98"/>
    <mergeCell ref="A107:N107"/>
    <mergeCell ref="A108:N108"/>
    <mergeCell ref="A109:A110"/>
    <mergeCell ref="B109:B110"/>
    <mergeCell ref="C109:C110"/>
    <mergeCell ref="D109:F109"/>
    <mergeCell ref="G109:G110"/>
    <mergeCell ref="H109:J109"/>
    <mergeCell ref="K109:N109"/>
    <mergeCell ref="A119:N119"/>
    <mergeCell ref="A120:N120"/>
    <mergeCell ref="A121:A122"/>
    <mergeCell ref="B121:B122"/>
    <mergeCell ref="C121:C122"/>
    <mergeCell ref="D121:F121"/>
    <mergeCell ref="G121:G122"/>
    <mergeCell ref="H121:J121"/>
    <mergeCell ref="K121:N121"/>
    <mergeCell ref="A132:N132"/>
    <mergeCell ref="A133:A134"/>
    <mergeCell ref="B133:B134"/>
    <mergeCell ref="C133:C134"/>
    <mergeCell ref="D133:F133"/>
    <mergeCell ref="G133:G134"/>
    <mergeCell ref="H133:J133"/>
    <mergeCell ref="K133:N133"/>
    <mergeCell ref="A131:N131"/>
    <mergeCell ref="A156:C156"/>
    <mergeCell ref="D156:N156"/>
    <mergeCell ref="A157:C157"/>
    <mergeCell ref="D157:N157"/>
    <mergeCell ref="A145:N145"/>
    <mergeCell ref="A146:N146"/>
    <mergeCell ref="A147:A148"/>
    <mergeCell ref="B147:B148"/>
    <mergeCell ref="C147:C148"/>
    <mergeCell ref="D147:F147"/>
    <mergeCell ref="G147:G148"/>
    <mergeCell ref="H147:J147"/>
    <mergeCell ref="K147:N147"/>
    <mergeCell ref="B5:F5"/>
    <mergeCell ref="B7:F7"/>
    <mergeCell ref="G4:L4"/>
    <mergeCell ref="B1:F1"/>
    <mergeCell ref="G1:L1"/>
    <mergeCell ref="B6:F6"/>
    <mergeCell ref="G2:L2"/>
    <mergeCell ref="G3:L3"/>
    <mergeCell ref="B3:F3"/>
    <mergeCell ref="B2:F2"/>
    <mergeCell ref="B4:F4"/>
  </mergeCells>
  <pageMargins left="7.874015748031496E-2" right="0.98425196850393704" top="0.98425196850393704" bottom="0.98425196850393704" header="0.51181102362204722" footer="0.51181102362204722"/>
  <pageSetup paperSize="9" scale="90" fitToWidth="0" orientation="landscape" r:id="rId1"/>
  <rowBreaks count="12" manualBreakCount="12">
    <brk id="19" max="16383" man="1"/>
    <brk id="32" max="16383" man="1"/>
    <brk id="44" max="16383" man="1"/>
    <brk id="57" max="16383" man="1"/>
    <brk id="69" max="16383" man="1"/>
    <brk id="82" max="16383" man="1"/>
    <brk id="95" max="16383" man="1"/>
    <brk id="106" max="16383" man="1"/>
    <brk id="118" max="16383" man="1"/>
    <brk id="130" max="16383" man="1"/>
    <brk id="144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2020-08-24T13:56:38Z</cp:lastPrinted>
  <dcterms:created xsi:type="dcterms:W3CDTF">2020-08-24T05:37:28Z</dcterms:created>
  <dcterms:modified xsi:type="dcterms:W3CDTF">2020-10-07T07:51:18Z</dcterms:modified>
</cp:coreProperties>
</file>